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725" windowWidth="14805" windowHeight="6390" activeTab="4"/>
  </bookViews>
  <sheets>
    <sheet name="прил. 3" sheetId="1" r:id="rId1"/>
    <sheet name="прил. 4" sheetId="7" r:id="rId2"/>
    <sheet name="прил.5 " sheetId="4" r:id="rId3"/>
    <sheet name="прил.6" sheetId="6" r:id="rId4"/>
    <sheet name="прил.7" sheetId="3" r:id="rId5"/>
    <sheet name="прил.8" sheetId="5" r:id="rId6"/>
  </sheets>
  <definedNames>
    <definedName name="_xlnm._FilterDatabase" localSheetId="4" hidden="1">прил.7!$A$10:$G$101</definedName>
    <definedName name="_xlnm._FilterDatabase" localSheetId="5" hidden="1">прил.8!$A$10:$H$94</definedName>
    <definedName name="_xlnm.Print_Area" localSheetId="2">'прил.5 '!$A$1:$D$83</definedName>
    <definedName name="_xlnm.Print_Area" localSheetId="3">прил.6!$A$1:$E$78</definedName>
    <definedName name="_xlnm.Print_Area" localSheetId="4">прил.7!$A$1:$G$101</definedName>
    <definedName name="_xlnm.Print_Area" localSheetId="5">прил.8!$A$1:$H$94</definedName>
  </definedNames>
  <calcPr calcId="144525"/>
</workbook>
</file>

<file path=xl/calcChain.xml><?xml version="1.0" encoding="utf-8"?>
<calcChain xmlns="http://schemas.openxmlformats.org/spreadsheetml/2006/main">
  <c r="D15" i="1" l="1"/>
  <c r="D55" i="4"/>
  <c r="D70" i="4"/>
  <c r="D74" i="4"/>
  <c r="D73" i="4" s="1"/>
  <c r="D72" i="4" s="1"/>
  <c r="D71" i="4" s="1"/>
  <c r="G12" i="3"/>
  <c r="G49" i="3"/>
  <c r="G48" i="3" s="1"/>
  <c r="G47" i="3" s="1"/>
  <c r="G46" i="3" s="1"/>
  <c r="G45" i="3" s="1"/>
  <c r="G44" i="3" s="1"/>
  <c r="E73" i="6" l="1"/>
  <c r="E72" i="6" s="1"/>
  <c r="E71" i="6" s="1"/>
  <c r="E70" i="6" s="1"/>
  <c r="E69" i="6"/>
  <c r="E68" i="6" s="1"/>
  <c r="E67" i="6" s="1"/>
  <c r="E66" i="6" s="1"/>
  <c r="E65" i="6" s="1"/>
  <c r="E64" i="6"/>
  <c r="E63" i="6" s="1"/>
  <c r="E62" i="6" s="1"/>
  <c r="E61" i="6"/>
  <c r="E60" i="6" s="1"/>
  <c r="E59" i="6"/>
  <c r="E58" i="6" s="1"/>
  <c r="E54" i="6"/>
  <c r="E53" i="6" s="1"/>
  <c r="E52" i="6" s="1"/>
  <c r="E51" i="6"/>
  <c r="E50" i="6" s="1"/>
  <c r="E49" i="6" s="1"/>
  <c r="E48" i="6"/>
  <c r="E47" i="6" s="1"/>
  <c r="E46" i="6" s="1"/>
  <c r="E43" i="6"/>
  <c r="E40" i="6"/>
  <c r="E39" i="6" s="1"/>
  <c r="E38" i="6"/>
  <c r="E37" i="6" s="1"/>
  <c r="E36" i="6"/>
  <c r="E35" i="6" s="1"/>
  <c r="E33" i="6"/>
  <c r="E32" i="6" s="1"/>
  <c r="E31" i="6" s="1"/>
  <c r="E29" i="6"/>
  <c r="E28" i="6" s="1"/>
  <c r="E27" i="6" s="1"/>
  <c r="E26" i="6"/>
  <c r="E25" i="6" s="1"/>
  <c r="E24" i="6" s="1"/>
  <c r="E20" i="6"/>
  <c r="E19" i="6" s="1"/>
  <c r="E18" i="6" s="1"/>
  <c r="E17" i="6" s="1"/>
  <c r="E16" i="6" s="1"/>
  <c r="D73" i="6"/>
  <c r="D72" i="6" s="1"/>
  <c r="D71" i="6" s="1"/>
  <c r="D70" i="6" s="1"/>
  <c r="D69" i="6"/>
  <c r="D68" i="6" s="1"/>
  <c r="D67" i="6" s="1"/>
  <c r="D66" i="6" s="1"/>
  <c r="D65" i="6" s="1"/>
  <c r="D64" i="6"/>
  <c r="D63" i="6" s="1"/>
  <c r="D62" i="6" s="1"/>
  <c r="D61" i="6"/>
  <c r="D60" i="6" s="1"/>
  <c r="D59" i="6"/>
  <c r="D58" i="6" s="1"/>
  <c r="D54" i="6"/>
  <c r="D53" i="6" s="1"/>
  <c r="D52" i="6" s="1"/>
  <c r="D51" i="6"/>
  <c r="D50" i="6" s="1"/>
  <c r="D49" i="6" s="1"/>
  <c r="D48" i="6"/>
  <c r="D47" i="6" s="1"/>
  <c r="D46" i="6" s="1"/>
  <c r="D43" i="6"/>
  <c r="D42" i="6" s="1"/>
  <c r="D41" i="6" s="1"/>
  <c r="D40" i="6"/>
  <c r="D38" i="6"/>
  <c r="D37" i="6" s="1"/>
  <c r="D36" i="6"/>
  <c r="D35" i="6" s="1"/>
  <c r="D33" i="6"/>
  <c r="D32" i="6" s="1"/>
  <c r="D31" i="6" s="1"/>
  <c r="D29" i="6"/>
  <c r="D28" i="6" s="1"/>
  <c r="D27" i="6" s="1"/>
  <c r="D26" i="6"/>
  <c r="D25" i="6" s="1"/>
  <c r="D24" i="6" s="1"/>
  <c r="D20" i="6"/>
  <c r="D19" i="6" s="1"/>
  <c r="D18" i="6" s="1"/>
  <c r="D17" i="6" s="1"/>
  <c r="D16" i="6" s="1"/>
  <c r="E42" i="6"/>
  <c r="E41" i="6" s="1"/>
  <c r="D39" i="6"/>
  <c r="G93" i="5"/>
  <c r="G92" i="5" s="1"/>
  <c r="G91" i="5" s="1"/>
  <c r="G90" i="5" s="1"/>
  <c r="G89" i="5" s="1"/>
  <c r="G88" i="5" s="1"/>
  <c r="G86" i="5"/>
  <c r="G85" i="5"/>
  <c r="G84" i="5" s="1"/>
  <c r="G83" i="5" s="1"/>
  <c r="G82" i="5" s="1"/>
  <c r="G81" i="5" s="1"/>
  <c r="G80" i="5" s="1"/>
  <c r="G78" i="5"/>
  <c r="G77" i="5" s="1"/>
  <c r="G75" i="5"/>
  <c r="G74" i="5" s="1"/>
  <c r="G72" i="5"/>
  <c r="G71" i="5" s="1"/>
  <c r="G64" i="5"/>
  <c r="G63" i="5" s="1"/>
  <c r="G62" i="5" s="1"/>
  <c r="G61" i="5" s="1"/>
  <c r="G60" i="5" s="1"/>
  <c r="G59" i="5" s="1"/>
  <c r="G57" i="5"/>
  <c r="G55" i="5"/>
  <c r="G48" i="5"/>
  <c r="G47" i="5"/>
  <c r="G46" i="5" s="1"/>
  <c r="G45" i="5" s="1"/>
  <c r="G44" i="5" s="1"/>
  <c r="D15" i="7" s="1"/>
  <c r="G42" i="5"/>
  <c r="G41" i="5" s="1"/>
  <c r="G40" i="5" s="1"/>
  <c r="G39" i="5" s="1"/>
  <c r="G38" i="5" s="1"/>
  <c r="G37" i="5" s="1"/>
  <c r="D14" i="7" s="1"/>
  <c r="G35" i="5"/>
  <c r="G33" i="5"/>
  <c r="G31" i="5"/>
  <c r="G28" i="5"/>
  <c r="G27" i="5" s="1"/>
  <c r="G21" i="5"/>
  <c r="G20" i="5" s="1"/>
  <c r="G18" i="5"/>
  <c r="G17" i="5" s="1"/>
  <c r="H93" i="5"/>
  <c r="H92" i="5" s="1"/>
  <c r="H91" i="5" s="1"/>
  <c r="H90" i="5" s="1"/>
  <c r="H89" i="5" s="1"/>
  <c r="H88" i="5" s="1"/>
  <c r="H86" i="5"/>
  <c r="H85" i="5"/>
  <c r="H84" i="5" s="1"/>
  <c r="H83" i="5" s="1"/>
  <c r="H82" i="5" s="1"/>
  <c r="H81" i="5" s="1"/>
  <c r="H80" i="5" s="1"/>
  <c r="H78" i="5"/>
  <c r="H77" i="5" s="1"/>
  <c r="H75" i="5"/>
  <c r="H74" i="5" s="1"/>
  <c r="H72" i="5"/>
  <c r="H71" i="5" s="1"/>
  <c r="H64" i="5"/>
  <c r="H63" i="5" s="1"/>
  <c r="H62" i="5" s="1"/>
  <c r="H61" i="5" s="1"/>
  <c r="H60" i="5" s="1"/>
  <c r="H57" i="5"/>
  <c r="H55" i="5"/>
  <c r="H48" i="5"/>
  <c r="H47" i="5"/>
  <c r="H46" i="5" s="1"/>
  <c r="H45" i="5" s="1"/>
  <c r="H44" i="5" s="1"/>
  <c r="E15" i="7" s="1"/>
  <c r="H42" i="5"/>
  <c r="H41" i="5" s="1"/>
  <c r="H40" i="5" s="1"/>
  <c r="H39" i="5" s="1"/>
  <c r="H38" i="5" s="1"/>
  <c r="H37" i="5" s="1"/>
  <c r="E14" i="7" s="1"/>
  <c r="H35" i="5"/>
  <c r="H33" i="5"/>
  <c r="H31" i="5"/>
  <c r="H28" i="5"/>
  <c r="H27" i="5" s="1"/>
  <c r="H21" i="5"/>
  <c r="H20" i="5" s="1"/>
  <c r="H18" i="5"/>
  <c r="H17" i="5" s="1"/>
  <c r="H70" i="5" l="1"/>
  <c r="H69" i="5" s="1"/>
  <c r="H68" i="5" s="1"/>
  <c r="H67" i="5" s="1"/>
  <c r="G70" i="5"/>
  <c r="D25" i="7"/>
  <c r="D24" i="7" s="1"/>
  <c r="G30" i="5"/>
  <c r="E25" i="7"/>
  <c r="E24" i="7" s="1"/>
  <c r="D45" i="6"/>
  <c r="D44" i="6" s="1"/>
  <c r="E45" i="6"/>
  <c r="E44" i="6" s="1"/>
  <c r="E23" i="7"/>
  <c r="E22" i="7" s="1"/>
  <c r="D23" i="7"/>
  <c r="D22" i="7" s="1"/>
  <c r="H59" i="5"/>
  <c r="E19" i="7"/>
  <c r="E18" i="7" s="1"/>
  <c r="D19" i="7"/>
  <c r="D18" i="7" s="1"/>
  <c r="H54" i="5"/>
  <c r="H53" i="5" s="1"/>
  <c r="H52" i="5" s="1"/>
  <c r="H51" i="5" s="1"/>
  <c r="G54" i="5"/>
  <c r="G53" i="5" s="1"/>
  <c r="G52" i="5" s="1"/>
  <c r="G51" i="5" s="1"/>
  <c r="G50" i="5" s="1"/>
  <c r="G16" i="5"/>
  <c r="G15" i="5" s="1"/>
  <c r="G14" i="5" s="1"/>
  <c r="G13" i="5" s="1"/>
  <c r="D23" i="6"/>
  <c r="D34" i="6"/>
  <c r="D57" i="6"/>
  <c r="D56" i="6" s="1"/>
  <c r="D55" i="6" s="1"/>
  <c r="E23" i="6"/>
  <c r="E34" i="6"/>
  <c r="E30" i="6" s="1"/>
  <c r="E57" i="6"/>
  <c r="E56" i="6" s="1"/>
  <c r="E55" i="6" s="1"/>
  <c r="G69" i="5"/>
  <c r="G68" i="5" s="1"/>
  <c r="G67" i="5" s="1"/>
  <c r="H30" i="5"/>
  <c r="H26" i="5" s="1"/>
  <c r="H25" i="5" s="1"/>
  <c r="H24" i="5" s="1"/>
  <c r="H23" i="5" s="1"/>
  <c r="E13" i="7" s="1"/>
  <c r="H16" i="5"/>
  <c r="H15" i="5" s="1"/>
  <c r="H14" i="5" s="1"/>
  <c r="H13" i="5" s="1"/>
  <c r="H12" i="5" l="1"/>
  <c r="E12" i="7"/>
  <c r="E11" i="7" s="1"/>
  <c r="D12" i="7"/>
  <c r="G26" i="5"/>
  <c r="G25" i="5" s="1"/>
  <c r="G24" i="5" s="1"/>
  <c r="G23" i="5" s="1"/>
  <c r="G12" i="5" s="1"/>
  <c r="E21" i="7"/>
  <c r="E20" i="7" s="1"/>
  <c r="H66" i="5"/>
  <c r="D21" i="7"/>
  <c r="D20" i="7" s="1"/>
  <c r="G66" i="5"/>
  <c r="D17" i="7"/>
  <c r="D16" i="7" s="1"/>
  <c r="D30" i="6"/>
  <c r="D22" i="6" s="1"/>
  <c r="D21" i="6" s="1"/>
  <c r="H50" i="5"/>
  <c r="E17" i="7"/>
  <c r="E16" i="7" s="1"/>
  <c r="E22" i="6"/>
  <c r="H11" i="5" l="1"/>
  <c r="H10" i="5" s="1"/>
  <c r="D13" i="7"/>
  <c r="D11" i="7" s="1"/>
  <c r="D26" i="7" s="1"/>
  <c r="G11" i="5"/>
  <c r="G10" i="5" s="1"/>
  <c r="E26" i="7"/>
  <c r="D15" i="6"/>
  <c r="E21" i="6"/>
  <c r="E15" i="6" s="1"/>
  <c r="D54" i="4" l="1"/>
  <c r="D53" i="4" s="1"/>
  <c r="D52" i="4" s="1"/>
  <c r="G85" i="3"/>
  <c r="G84" i="3" s="1"/>
  <c r="G35" i="3" l="1"/>
  <c r="G64" i="3" l="1"/>
  <c r="D20" i="4" l="1"/>
  <c r="D69" i="4"/>
  <c r="D64" i="4"/>
  <c r="D59" i="4"/>
  <c r="D61" i="4"/>
  <c r="D51" i="4"/>
  <c r="D48" i="4"/>
  <c r="D43" i="4"/>
  <c r="D40" i="4"/>
  <c r="D38" i="4"/>
  <c r="D36" i="4"/>
  <c r="D33" i="4"/>
  <c r="D29" i="4"/>
  <c r="D26" i="4"/>
  <c r="G100" i="3" l="1"/>
  <c r="G99" i="3" s="1"/>
  <c r="G98" i="3" s="1"/>
  <c r="G97" i="3" s="1"/>
  <c r="G96" i="3" s="1"/>
  <c r="G95" i="3" s="1"/>
  <c r="G93" i="3"/>
  <c r="G92" i="3"/>
  <c r="G91" i="3" s="1"/>
  <c r="G90" i="3" s="1"/>
  <c r="G89" i="3" s="1"/>
  <c r="G88" i="3" s="1"/>
  <c r="G82" i="3"/>
  <c r="G81" i="3" s="1"/>
  <c r="G79" i="3"/>
  <c r="G78" i="3" s="1"/>
  <c r="G71" i="3"/>
  <c r="G70" i="3" s="1"/>
  <c r="G69" i="3" s="1"/>
  <c r="G68" i="3" s="1"/>
  <c r="G67" i="3" s="1"/>
  <c r="G62" i="3"/>
  <c r="G55" i="3"/>
  <c r="G54" i="3"/>
  <c r="G53" i="3" s="1"/>
  <c r="G42" i="3"/>
  <c r="G41" i="3" s="1"/>
  <c r="G40" i="3" s="1"/>
  <c r="G39" i="3" s="1"/>
  <c r="G33" i="3"/>
  <c r="G31" i="3"/>
  <c r="G28" i="3"/>
  <c r="G27" i="3" s="1"/>
  <c r="G21" i="3"/>
  <c r="G20" i="3" s="1"/>
  <c r="G18" i="3"/>
  <c r="G17" i="3" s="1"/>
  <c r="G77" i="3" l="1"/>
  <c r="G76" i="3" s="1"/>
  <c r="G52" i="3"/>
  <c r="G51" i="3" s="1"/>
  <c r="D16" i="1" s="1"/>
  <c r="G38" i="3"/>
  <c r="G37" i="3" s="1"/>
  <c r="D14" i="1" s="1"/>
  <c r="G16" i="3"/>
  <c r="G15" i="3" s="1"/>
  <c r="G14" i="3" s="1"/>
  <c r="G13" i="3" s="1"/>
  <c r="D26" i="1"/>
  <c r="D78" i="4"/>
  <c r="D77" i="4" s="1"/>
  <c r="D76" i="4" s="1"/>
  <c r="D75" i="4" s="1"/>
  <c r="G61" i="3"/>
  <c r="G60" i="3" s="1"/>
  <c r="G87" i="3"/>
  <c r="D24" i="1"/>
  <c r="G30" i="3"/>
  <c r="G26" i="3" l="1"/>
  <c r="G25" i="3" s="1"/>
  <c r="G24" i="3" s="1"/>
  <c r="G23" i="3" s="1"/>
  <c r="G75" i="3"/>
  <c r="G74" i="3" s="1"/>
  <c r="G59" i="3"/>
  <c r="G58" i="3" s="1"/>
  <c r="G57" i="3" s="1"/>
  <c r="D12" i="1"/>
  <c r="G66" i="3"/>
  <c r="D20" i="1"/>
  <c r="D13" i="1" l="1"/>
  <c r="D11" i="1" s="1"/>
  <c r="D22" i="1"/>
  <c r="D21" i="1" s="1"/>
  <c r="G73" i="3"/>
  <c r="D18" i="1"/>
  <c r="D17" i="1" s="1"/>
  <c r="G11" i="3"/>
  <c r="D68" i="4"/>
  <c r="D67" i="4" s="1"/>
  <c r="D66" i="4" s="1"/>
  <c r="D65" i="4" s="1"/>
  <c r="D63" i="4"/>
  <c r="D62" i="4" s="1"/>
  <c r="D60" i="4"/>
  <c r="D58" i="4"/>
  <c r="D50" i="4"/>
  <c r="D49" i="4" s="1"/>
  <c r="D47" i="4"/>
  <c r="D46" i="4" s="1"/>
  <c r="D42" i="4"/>
  <c r="D41" i="4" s="1"/>
  <c r="D39" i="4"/>
  <c r="D37" i="4"/>
  <c r="D35" i="4"/>
  <c r="D32" i="4"/>
  <c r="D31" i="4" s="1"/>
  <c r="D28" i="4"/>
  <c r="D27" i="4" s="1"/>
  <c r="D25" i="4"/>
  <c r="D24" i="4" s="1"/>
  <c r="D19" i="4"/>
  <c r="D18" i="4" s="1"/>
  <c r="D17" i="4" s="1"/>
  <c r="D16" i="4" s="1"/>
  <c r="D25" i="1"/>
  <c r="D19" i="1"/>
  <c r="D45" i="4" l="1"/>
  <c r="D44" i="4" s="1"/>
  <c r="G10" i="3"/>
  <c r="D23" i="4"/>
  <c r="D57" i="4"/>
  <c r="D56" i="4" s="1"/>
  <c r="D34" i="4"/>
  <c r="D30" i="4" s="1"/>
  <c r="D22" i="4" l="1"/>
  <c r="D21" i="4" l="1"/>
  <c r="D15" i="4" s="1"/>
  <c r="D23" i="1"/>
  <c r="D27" i="1" s="1"/>
</calcChain>
</file>

<file path=xl/sharedStrings.xml><?xml version="1.0" encoding="utf-8"?>
<sst xmlns="http://schemas.openxmlformats.org/spreadsheetml/2006/main" count="1247" uniqueCount="151">
  <si>
    <t xml:space="preserve">к решению  Думы Жуинского сельского поселения </t>
  </si>
  <si>
    <t xml:space="preserve">РАСПРЕДЕЛЕНИЕ  БЮДЖЕТНЫХ АССИГНОВАНИЙ    </t>
  </si>
  <si>
    <t>ПО РАЗДЕЛАМ И ПОДРАЗДЕЛАМ КЛАССИФИКАЦИИ РАСХОДОВ БЮДЖЕТОВ</t>
  </si>
  <si>
    <t>Наименование</t>
  </si>
  <si>
    <t>РЗ</t>
  </si>
  <si>
    <t>ПР</t>
  </si>
  <si>
    <t>Сумма</t>
  </si>
  <si>
    <t>ОБЩЕГОСУДАРСТВЕННЫЕ ВОПРОСЫ</t>
  </si>
  <si>
    <t>01</t>
  </si>
  <si>
    <t>Функционирование высшего должностного лица субъекта 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</si>
  <si>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</si>
  <si>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</si>
  <si>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</si>
  <si>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11</t>
  </si>
  <si>
    <t>НАЦИОНАЛЬНАЯ ОБОРОНА</t>
  </si>
  <si>
    <t>Мобилизационная и вневойсковая подготовка</t>
  </si>
  <si>
    <t>03</t>
  </si>
  <si>
    <t>НАЦИОНАЛЬНАЯ  БЕЗОПАСНОСТЬ  И ПРАВООХРАНИТЕЛЬНАЯ  ДЕЯТЕЛЬНОСТЬ</t>
  </si>
  <si>
    <t>ЖИЛИЩНО-КОММУНАЛЬНОЕ ХОЗЯЙСТВО</t>
  </si>
  <si>
    <t>05</t>
  </si>
  <si>
    <t>Благоустройство</t>
  </si>
  <si>
    <t>ФИЗИЧЕСКАЯ КУЛЬТУРА И СПОРТ</t>
  </si>
  <si>
    <t xml:space="preserve">ИТОГО </t>
  </si>
  <si>
    <t xml:space="preserve">к решению  Думы Жуинского сельского  поселения </t>
  </si>
  <si>
    <t xml:space="preserve">   РАСПРЕДЕЛЕНИЕ  БЮДЖЕТНЫХ АССИГНОВАНИЙ </t>
  </si>
  <si>
    <t xml:space="preserve">КЛАССИФИКАЦИИ РАСХОДОВ БЮДЖЕТОВ </t>
  </si>
  <si>
    <t>ЦСР</t>
  </si>
  <si>
    <t>ВР</t>
  </si>
  <si>
    <t>Суммы</t>
  </si>
  <si>
    <t>ИТОГО</t>
  </si>
  <si>
    <t>80 0 00 00000</t>
  </si>
  <si>
    <t>81 0 00 00000</t>
  </si>
  <si>
    <t>Глава Жуинского муниципального образования</t>
  </si>
  <si>
    <t>81 1 00 00000</t>
  </si>
  <si>
    <t>Расходы на выплаты по оплате труда работников органов местного самоуправления</t>
  </si>
  <si>
    <t>81 1 00 10110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</si>
  <si>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</si>
  <si>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</si>
  <si>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</si>
  <si>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</si>
  <si>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органа местного самоуправления</t>
  </si>
  <si>
    <t>81 1 00 10190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</si>
  <si>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</si>
  <si>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81 2 00 00000</t>
  </si>
  <si>
    <t xml:space="preserve">81 2 00 10110 </t>
  </si>
  <si>
    <t>81 2 00 10190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</si>
  <si>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</si>
  <si>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</si>
  <si>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</si>
  <si>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</si>
  <si>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</si>
  <si>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</si>
  <si>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ПРОЧИЕ НЕПРОГРАММНЫЕ РАСХОДЫ</t>
  </si>
  <si>
    <t>90 0 00 00000</t>
  </si>
  <si>
    <t>Осуществление государственных полномочий</t>
  </si>
  <si>
    <t>Расходы в области жилищно-коммунального хозяйства и благоустройства населения</t>
  </si>
  <si>
    <t>83 0 00 00000</t>
  </si>
  <si>
    <t>Благоустройство поселения</t>
  </si>
  <si>
    <t>Уличное освещение</t>
  </si>
  <si>
    <t xml:space="preserve">Физкультурно-оздоровительная работа и спортивные мероприятия </t>
  </si>
  <si>
    <t>99 0 00 00000</t>
  </si>
  <si>
    <t>Мероприятия в области спорта и физической культуры</t>
  </si>
  <si>
    <t>99 0 00 10750</t>
  </si>
  <si>
    <t>ВЕДОМСТВЕННАЯ СТРУКТУРА РАСХОДОВ БЮДЖЕТА</t>
  </si>
  <si>
    <t>ГРБС</t>
  </si>
  <si>
    <t>904</t>
  </si>
  <si>
    <t>83 3 00 00000</t>
  </si>
  <si>
    <t>83 3 00 10520</t>
  </si>
  <si>
    <t>83 3 00 10540</t>
  </si>
  <si>
    <t>13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</si>
  <si>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</si>
  <si>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92 0 00 51180</t>
  </si>
  <si>
    <t>92 0 00 73150</t>
  </si>
  <si>
    <t>92 0 00 00000</t>
  </si>
  <si>
    <t xml:space="preserve">ПО  ЦЕЛЕВЫМ СТАТЬЯМ (МУНИЦИПАЛЬНЫМ ПРОГРАММАМ И НЕПРОГРАМНЫМ </t>
  </si>
  <si>
    <t>02 0 00 00000</t>
  </si>
  <si>
    <t>Расходы направленные на повышение эффективности по защите населения и территории от пожаров</t>
  </si>
  <si>
    <t>10</t>
  </si>
  <si>
    <t>Приложение №7</t>
  </si>
  <si>
    <t>СОЦИАЛЬНАЯ ПОЛИТИКА</t>
  </si>
  <si>
    <t>00</t>
  </si>
  <si>
    <t>Пенсионное обеспечение</t>
  </si>
  <si>
    <t>Прочие выплаты муниципальным служащим не относящиеся к фонду оплаты труда</t>
  </si>
  <si>
    <t>95 0 00 00000</t>
  </si>
  <si>
    <t>Доплата к пенсиям, дополнительное пенсионное обеспечение</t>
  </si>
  <si>
    <t>95 1 00 00000</t>
  </si>
  <si>
    <t>Доплата к пенсиям за выслугу лет лицам, замещавшим муниципальные должности</t>
  </si>
  <si>
    <t>95 1 00 10250</t>
  </si>
  <si>
    <t>Социальное обеспечение и иные выплаты населению</t>
  </si>
  <si>
    <t>300</t>
  </si>
  <si>
    <t>Обеспечение деятельности финансовых налоговых и таможенных органов и органов финансового (финансово-бюджетного) надзора</t>
  </si>
  <si>
    <t>06</t>
  </si>
  <si>
    <t>(тыс. руб.)</t>
  </si>
  <si>
    <t>Администрация Жуинского сельского поселения</t>
  </si>
  <si>
    <t>Благоустройство территории Жуинского сельского поселения</t>
  </si>
  <si>
    <t>Обеспечение функционирования главы и администрации Жуинского сельского поселения</t>
  </si>
  <si>
    <t>310</t>
  </si>
  <si>
    <t xml:space="preserve">  Публичные нормативные социальные  выплаты гражданам</t>
  </si>
  <si>
    <t>Реализация мероприятий перечня проектов народных инициатив</t>
  </si>
  <si>
    <t>Обеспечение деятельности финансовых, налоговых и таможенных органов финансового (финансово-бюджетного) надзора</t>
  </si>
  <si>
    <t>Осуществление полномочий по проведению внешнего муниципального финансового контроля</t>
  </si>
  <si>
    <t>81 2 00 19300</t>
  </si>
  <si>
    <t>Межбюджетные трансферты</t>
  </si>
  <si>
    <t>Иные межбюджетные трансферты</t>
  </si>
  <si>
    <t>Обеспечение функционирования главы Администрации Жуинского сельского поселения</t>
  </si>
  <si>
    <t>Защита населения и территории от чрезвычайных ситуаций природного и техногенного характера, пожарная безопасность</t>
  </si>
  <si>
    <t>НЕПРОГРАММНЫЕ РАСХОДЫ</t>
  </si>
  <si>
    <t>Приложение №5</t>
  </si>
  <si>
    <t>Приложение № 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</si>
  <si>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</si>
  <si>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Массовый спорт</t>
  </si>
  <si>
    <t>НАПРАВЛЕНИЯМ ДЕЯТЕЛЬНОСТИ), ГРУППАМ , ПОДГРУППАМ ВИДОВ РАСХОДОВ</t>
  </si>
  <si>
    <t>АДМИНИСТРАЦИЯ ЖУИНСКОГО СЕЛЬСКОГО ПОСЕЛЕНИЯ</t>
  </si>
  <si>
    <t>Непрограммные расходы</t>
  </si>
  <si>
    <t>Прочие непрограммные расходы</t>
  </si>
  <si>
    <t>Муниципальная программа "Обеспечение пожарной безопасности на территории Жуинского сельского поселения  на 2022-2026г.г."</t>
  </si>
  <si>
    <t>Муниципальная программа "Обеспечение пожарной безопасности на территории Жуинского сельского поселения на 2022-2026г.г. "</t>
  </si>
  <si>
    <t>02 0 01 00000</t>
  </si>
  <si>
    <t>02 0 01 10270</t>
  </si>
  <si>
    <t>Осуществление  первичного воинского учета органами местного самоуправления поселений, муниципальных и городских округов</t>
  </si>
  <si>
    <t>Другие общегосударственные вопросы</t>
  </si>
  <si>
    <t>Основное мероприятие "Совершенствование противопожарной пропаганды, организации предупреждения и тушения пожаров"</t>
  </si>
  <si>
    <t>83 3 00 S2370</t>
  </si>
  <si>
    <t>Приложение № 6</t>
  </si>
  <si>
    <t>Приложение № 4</t>
  </si>
  <si>
    <t>Приложение № 8</t>
  </si>
  <si>
    <t>"О бюджете Жуинского муниципального образования на 2025 год</t>
  </si>
  <si>
    <t xml:space="preserve">                                                                                    "О бюджете Жуинского муниципального образования на 2025 год</t>
  </si>
  <si>
    <t>ЖУИНСКОГО  МУНИЦИПАЛЬНОГО ОБРАЗОВАНИЯ НА 2025 ГОД</t>
  </si>
  <si>
    <t>ЖУИНСКОГО МУНИЦИПАЛЬНОГО ОБРАЗОВАНИЯ НА 2025 ГОД</t>
  </si>
  <si>
    <t>ЖУИНСКОГО  МУНИЦИПАЛЬНОГО ОБРАЗОВАНИЯ НА  ПЛАНОВЫЙ ПЕРИОД 2026 и 2027 ГОДОВ.</t>
  </si>
  <si>
    <t>ЖУИНСКОГО МУНИЦИПАЛЬНОГО ОБРАЗОВАНИЯ НА  ПЛАНОВЫЙ ПЕРИОД 2026 и 2027 ГОДОВ.</t>
  </si>
  <si>
    <t>ЖУИНСКОГО  МУНИЦИПАЛЬНОГО ОБРАЗОВАНИЯ НА  ПЛАНОВЫЙ ПЕРИОД 2026 и  2027 ГОДОВ.</t>
  </si>
  <si>
    <t xml:space="preserve">  и на плановый период 2026 и 2027годов."</t>
  </si>
  <si>
    <t xml:space="preserve">  и на плановый период 2026 и 2027 годов."</t>
  </si>
  <si>
    <t xml:space="preserve">                                                                                                                                    и на плановый период 2026 и 2027годов."</t>
  </si>
  <si>
    <t>Обеспечение проведение выборов и референдумов</t>
  </si>
  <si>
    <t>07</t>
  </si>
  <si>
    <t>Прочие непрограмммные расходы</t>
  </si>
  <si>
    <t>Прочие расходы, не относящиеся к расходам на содержание органов местного самоуправления</t>
  </si>
  <si>
    <t>96 0 00 00000</t>
  </si>
  <si>
    <t>Расходы на подготовку и проведение муниципальных выборов</t>
  </si>
  <si>
    <t>96 1 00 00000</t>
  </si>
  <si>
    <t>Проведение выборов депутатов Думы Жуинского муниципального образования</t>
  </si>
  <si>
    <t>96 1 00 10280</t>
  </si>
  <si>
    <t>Специальные расходы</t>
  </si>
  <si>
    <t>Прочие расходы не относящиеся к расходам на содержание органов местного самоуправления</t>
  </si>
  <si>
    <t>96  0 00 00000</t>
  </si>
  <si>
    <t>800</t>
  </si>
  <si>
    <t>880</t>
  </si>
  <si>
    <t>от "24" декабря2024 г. 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</si>
</sst>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i/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i/>
      <sz val="8"/>
      <color theme="1"/>
      <name val="Arial Cyr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sz val="8"/>
      <color rgb="FF000000"/>
      <name val="Arial Cyr"/>
    </font>
    <font>
      <sz val="11"/>
      <name val="Calibri"/>
      <family val="2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18">
      <alignment horizontal="left" wrapText="1"/>
    </xf>
  </cellStyleXfs>
  <cellXfs count="96">
    <xf numFmtId="0" fontId="0" fillId="0" borderId="0" xfId="0"/>
    <xf numFmtId="49" fontId="2" fillId="2" borderId="8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 wrapText="1"/>
    </xf>
    <xf numFmtId="49" fontId="3" fillId="2" borderId="13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wrapText="1"/>
    </xf>
    <xf numFmtId="49" fontId="2" fillId="2" borderId="8" xfId="0" applyNumberFormat="1" applyFont="1" applyFill="1" applyBorder="1" applyAlignment="1">
      <alignment horizontal="center" wrapText="1"/>
    </xf>
    <xf numFmtId="49" fontId="2" fillId="2" borderId="13" xfId="0" applyNumberFormat="1" applyFont="1" applyFill="1" applyBorder="1" applyAlignment="1">
      <alignment horizontal="center"/>
    </xf>
    <xf numFmtId="0" fontId="0" fillId="2" borderId="0" xfId="0" applyFill="1"/>
    <xf numFmtId="0" fontId="4" fillId="2" borderId="0" xfId="0" applyFont="1" applyFill="1"/>
    <xf numFmtId="49" fontId="3" fillId="2" borderId="8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left" wrapText="1"/>
    </xf>
    <xf numFmtId="49" fontId="2" fillId="2" borderId="8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/>
    <xf numFmtId="0" fontId="5" fillId="2" borderId="0" xfId="0" applyFont="1" applyFill="1" applyAlignment="1"/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49" fontId="2" fillId="2" borderId="5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49" fontId="3" fillId="2" borderId="7" xfId="0" applyNumberFormat="1" applyFont="1" applyFill="1" applyBorder="1" applyAlignment="1">
      <alignment horizontal="left" wrapText="1"/>
    </xf>
    <xf numFmtId="49" fontId="3" fillId="2" borderId="8" xfId="0" applyNumberFormat="1" applyFont="1" applyFill="1" applyBorder="1" applyAlignment="1">
      <alignment horizontal="left" wrapText="1"/>
    </xf>
    <xf numFmtId="49" fontId="3" fillId="2" borderId="10" xfId="0" applyNumberFormat="1" applyFont="1" applyFill="1" applyBorder="1" applyAlignment="1">
      <alignment horizontal="left" wrapText="1"/>
    </xf>
    <xf numFmtId="0" fontId="2" fillId="2" borderId="8" xfId="0" applyFont="1" applyFill="1" applyBorder="1" applyAlignment="1">
      <alignment vertical="top" wrapText="1"/>
    </xf>
    <xf numFmtId="0" fontId="2" fillId="2" borderId="8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wrapText="1"/>
    </xf>
    <xf numFmtId="0" fontId="3" fillId="2" borderId="13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wrapText="1"/>
    </xf>
    <xf numFmtId="49" fontId="3" fillId="2" borderId="16" xfId="0" applyNumberFormat="1" applyFont="1" applyFill="1" applyBorder="1" applyAlignment="1">
      <alignment horizontal="center"/>
    </xf>
    <xf numFmtId="49" fontId="3" fillId="2" borderId="16" xfId="0" applyNumberFormat="1" applyFont="1" applyFill="1" applyBorder="1"/>
    <xf numFmtId="164" fontId="0" fillId="2" borderId="0" xfId="0" applyNumberFormat="1" applyFill="1"/>
    <xf numFmtId="49" fontId="1" fillId="2" borderId="0" xfId="0" applyNumberFormat="1" applyFont="1" applyFill="1" applyAlignment="1">
      <alignment wrapText="1"/>
    </xf>
    <xf numFmtId="0" fontId="3" fillId="2" borderId="0" xfId="0" applyFont="1" applyFill="1" applyAlignment="1">
      <alignment horizontal="right"/>
    </xf>
    <xf numFmtId="0" fontId="2" fillId="2" borderId="8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left" wrapText="1"/>
    </xf>
    <xf numFmtId="0" fontId="8" fillId="2" borderId="0" xfId="0" applyFont="1" applyFill="1"/>
    <xf numFmtId="164" fontId="2" fillId="2" borderId="8" xfId="0" applyNumberFormat="1" applyFont="1" applyFill="1" applyBorder="1" applyAlignment="1"/>
    <xf numFmtId="4" fontId="2" fillId="2" borderId="6" xfId="0" applyNumberFormat="1" applyFont="1" applyFill="1" applyBorder="1" applyAlignment="1"/>
    <xf numFmtId="4" fontId="3" fillId="2" borderId="9" xfId="0" applyNumberFormat="1" applyFont="1" applyFill="1" applyBorder="1" applyAlignment="1"/>
    <xf numFmtId="4" fontId="2" fillId="2" borderId="9" xfId="0" applyNumberFormat="1" applyFont="1" applyFill="1" applyBorder="1" applyAlignment="1"/>
    <xf numFmtId="4" fontId="2" fillId="2" borderId="11" xfId="0" applyNumberFormat="1" applyFont="1" applyFill="1" applyBorder="1" applyAlignment="1"/>
    <xf numFmtId="4" fontId="3" fillId="2" borderId="11" xfId="0" applyNumberFormat="1" applyFont="1" applyFill="1" applyBorder="1" applyAlignment="1"/>
    <xf numFmtId="4" fontId="3" fillId="2" borderId="13" xfId="0" applyNumberFormat="1" applyFont="1" applyFill="1" applyBorder="1" applyAlignment="1">
      <alignment horizontal="right"/>
    </xf>
    <xf numFmtId="4" fontId="2" fillId="2" borderId="17" xfId="0" applyNumberFormat="1" applyFont="1" applyFill="1" applyBorder="1" applyAlignment="1"/>
    <xf numFmtId="0" fontId="2" fillId="2" borderId="0" xfId="0" applyFont="1" applyFill="1" applyBorder="1" applyAlignment="1">
      <alignment horizontal="center"/>
    </xf>
    <xf numFmtId="49" fontId="6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/>
    <xf numFmtId="0" fontId="6" fillId="2" borderId="0" xfId="0" applyFont="1" applyFill="1" applyAlignment="1"/>
    <xf numFmtId="0" fontId="10" fillId="2" borderId="0" xfId="0" applyFont="1" applyFill="1"/>
    <xf numFmtId="0" fontId="2" fillId="2" borderId="8" xfId="0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164" fontId="10" fillId="2" borderId="0" xfId="0" applyNumberFormat="1" applyFont="1" applyFill="1"/>
    <xf numFmtId="0" fontId="2" fillId="2" borderId="8" xfId="0" applyFont="1" applyFill="1" applyBorder="1" applyAlignment="1">
      <alignment horizontal="left" vertical="center"/>
    </xf>
    <xf numFmtId="164" fontId="3" fillId="2" borderId="8" xfId="0" applyNumberFormat="1" applyFont="1" applyFill="1" applyBorder="1" applyAlignment="1"/>
    <xf numFmtId="0" fontId="3" fillId="2" borderId="8" xfId="0" applyFont="1" applyFill="1" applyBorder="1" applyAlignment="1">
      <alignment horizontal="center" vertical="center"/>
    </xf>
    <xf numFmtId="0" fontId="10" fillId="2" borderId="0" xfId="0" applyFont="1" applyFill="1" applyBorder="1"/>
    <xf numFmtId="0" fontId="3" fillId="2" borderId="8" xfId="0" applyFont="1" applyFill="1" applyBorder="1" applyAlignment="1">
      <alignment horizontal="center" wrapText="1"/>
    </xf>
    <xf numFmtId="0" fontId="2" fillId="2" borderId="8" xfId="0" applyFont="1" applyFill="1" applyBorder="1" applyAlignment="1"/>
    <xf numFmtId="0" fontId="2" fillId="2" borderId="13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165" fontId="10" fillId="2" borderId="0" xfId="0" applyNumberFormat="1" applyFont="1" applyFill="1"/>
    <xf numFmtId="164" fontId="2" fillId="2" borderId="8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2" fillId="2" borderId="14" xfId="0" applyFont="1" applyFill="1" applyBorder="1" applyAlignment="1">
      <alignment wrapText="1"/>
    </xf>
    <xf numFmtId="49" fontId="2" fillId="2" borderId="8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/>
    </xf>
    <xf numFmtId="166" fontId="2" fillId="2" borderId="8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vertical="center"/>
    </xf>
    <xf numFmtId="49" fontId="3" fillId="2" borderId="14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wrapText="1"/>
    </xf>
    <xf numFmtId="49" fontId="6" fillId="2" borderId="0" xfId="0" applyNumberFormat="1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49" fontId="6" fillId="2" borderId="0" xfId="0" applyNumberFormat="1" applyFont="1" applyFill="1" applyAlignment="1">
      <alignment horizontal="right" wrapText="1"/>
    </xf>
  </cellXfs>
  <cellStyles count="2">
    <cellStyle name="xl71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zoomScaleNormal="100" workbookViewId="0">
      <selection activeCell="A6" sqref="A6:D6"/>
    </sheetView>
  </sheetViews>
  <sheetFormatPr defaultRowHeight="15" x14ac:dyDescent="0.25"/>
  <cols>
    <col min="1" max="1" width="74.140625" style="8" customWidth="1"/>
    <col min="2" max="3" width="9.140625" style="8"/>
    <col min="4" max="4" width="17.42578125" style="8" customWidth="1"/>
    <col min="5" max="5" width="9.140625" style="8"/>
    <col min="6" max="6" width="15.140625" style="8" customWidth="1"/>
    <col min="7" max="16384" width="9.140625" style="8"/>
  </cols>
  <sheetData>
    <row r="1" spans="1:6" x14ac:dyDescent="0.25">
      <c r="A1" s="90" t="s">
        <v>108</v>
      </c>
      <c r="B1" s="90"/>
      <c r="C1" s="90"/>
      <c r="D1" s="90"/>
      <c r="E1" s="14"/>
      <c r="F1" s="14"/>
    </row>
    <row r="2" spans="1:6" x14ac:dyDescent="0.25">
      <c r="A2" s="90" t="s">
        <v>0</v>
      </c>
      <c r="B2" s="90"/>
      <c r="C2" s="90"/>
      <c r="D2" s="90"/>
      <c r="E2" s="14"/>
      <c r="F2" s="14"/>
    </row>
    <row r="3" spans="1:6" x14ac:dyDescent="0.25">
      <c r="A3" s="90" t="s">
        <v>126</v>
      </c>
      <c r="B3" s="90"/>
      <c r="C3" s="90"/>
      <c r="D3" s="90"/>
      <c r="E3" s="14"/>
      <c r="F3" s="14"/>
    </row>
    <row r="4" spans="1:6" x14ac:dyDescent="0.25">
      <c r="A4" s="91" t="s">
        <v>133</v>
      </c>
      <c r="B4" s="91"/>
      <c r="C4" s="91"/>
      <c r="D4" s="91"/>
      <c r="E4" s="15"/>
      <c r="F4" s="15"/>
    </row>
    <row r="5" spans="1:6" x14ac:dyDescent="0.25">
      <c r="A5" s="93" t="s">
        <v>150</v>
      </c>
      <c r="B5" s="93"/>
      <c r="C5" s="93"/>
      <c r="D5" s="93"/>
      <c r="E5" s="16"/>
      <c r="F5" s="16"/>
    </row>
    <row r="6" spans="1:6" ht="30" customHeight="1" x14ac:dyDescent="0.25">
      <c r="A6" s="92" t="s">
        <v>1</v>
      </c>
      <c r="B6" s="92"/>
      <c r="C6" s="92"/>
      <c r="D6" s="92"/>
    </row>
    <row r="7" spans="1:6" ht="15.75" x14ac:dyDescent="0.25">
      <c r="A7" s="88" t="s">
        <v>2</v>
      </c>
      <c r="B7" s="88"/>
      <c r="C7" s="88"/>
      <c r="D7" s="88"/>
    </row>
    <row r="8" spans="1:6" ht="15.75" x14ac:dyDescent="0.25">
      <c r="A8" s="88" t="s">
        <v>129</v>
      </c>
      <c r="B8" s="88"/>
      <c r="C8" s="88"/>
      <c r="D8" s="88"/>
    </row>
    <row r="9" spans="1:6" ht="16.5" thickBot="1" x14ac:dyDescent="0.3">
      <c r="A9" s="89" t="s">
        <v>92</v>
      </c>
      <c r="B9" s="89"/>
      <c r="C9" s="89"/>
      <c r="D9" s="89"/>
    </row>
    <row r="10" spans="1:6" ht="16.5" thickBot="1" x14ac:dyDescent="0.3">
      <c r="A10" s="17" t="s">
        <v>3</v>
      </c>
      <c r="B10" s="18" t="s">
        <v>4</v>
      </c>
      <c r="C10" s="19" t="s">
        <v>5</v>
      </c>
      <c r="D10" s="20" t="s">
        <v>6</v>
      </c>
    </row>
    <row r="11" spans="1:6" ht="15.75" x14ac:dyDescent="0.25">
      <c r="A11" s="21" t="s">
        <v>7</v>
      </c>
      <c r="B11" s="22" t="s">
        <v>8</v>
      </c>
      <c r="C11" s="22"/>
      <c r="D11" s="48">
        <f>SUM(D12:D16)</f>
        <v>11667.82</v>
      </c>
    </row>
    <row r="12" spans="1:6" ht="31.5" x14ac:dyDescent="0.25">
      <c r="A12" s="23" t="s">
        <v>9</v>
      </c>
      <c r="B12" s="2" t="s">
        <v>8</v>
      </c>
      <c r="C12" s="2" t="s">
        <v>10</v>
      </c>
      <c r="D12" s="49">
        <f>прил.7!G13</f>
        <v>2108.63</v>
      </c>
    </row>
    <row r="13" spans="1:6" ht="45.75" customHeight="1" x14ac:dyDescent="0.25">
      <c r="A13" s="24" t="s">
        <v>11</v>
      </c>
      <c r="B13" s="2" t="s">
        <v>8</v>
      </c>
      <c r="C13" s="2" t="s">
        <v>12</v>
      </c>
      <c r="D13" s="49">
        <f>прил.7!G23</f>
        <v>8992.65</v>
      </c>
    </row>
    <row r="14" spans="1:6" ht="31.5" x14ac:dyDescent="0.25">
      <c r="A14" s="10" t="s">
        <v>90</v>
      </c>
      <c r="B14" s="2" t="s">
        <v>8</v>
      </c>
      <c r="C14" s="2" t="s">
        <v>91</v>
      </c>
      <c r="D14" s="49">
        <f>прил.7!G37</f>
        <v>55.48</v>
      </c>
    </row>
    <row r="15" spans="1:6" ht="15.75" x14ac:dyDescent="0.25">
      <c r="A15" s="87" t="s">
        <v>136</v>
      </c>
      <c r="B15" s="2" t="s">
        <v>8</v>
      </c>
      <c r="C15" s="2" t="s">
        <v>137</v>
      </c>
      <c r="D15" s="49">
        <f>прил.7!G44</f>
        <v>510.36</v>
      </c>
    </row>
    <row r="16" spans="1:6" ht="15.75" x14ac:dyDescent="0.25">
      <c r="A16" s="23" t="s">
        <v>120</v>
      </c>
      <c r="B16" s="2" t="s">
        <v>8</v>
      </c>
      <c r="C16" s="2" t="s">
        <v>69</v>
      </c>
      <c r="D16" s="49">
        <f>прил.7!G51</f>
        <v>0.7</v>
      </c>
    </row>
    <row r="17" spans="1:6" ht="15.75" x14ac:dyDescent="0.25">
      <c r="A17" s="25" t="s">
        <v>14</v>
      </c>
      <c r="B17" s="1" t="s">
        <v>10</v>
      </c>
      <c r="C17" s="1"/>
      <c r="D17" s="50">
        <f>D18</f>
        <v>341.2</v>
      </c>
    </row>
    <row r="18" spans="1:6" ht="15.75" x14ac:dyDescent="0.25">
      <c r="A18" s="26" t="s">
        <v>15</v>
      </c>
      <c r="B18" s="2" t="s">
        <v>10</v>
      </c>
      <c r="C18" s="2" t="s">
        <v>16</v>
      </c>
      <c r="D18" s="49">
        <f>прил.7!G58</f>
        <v>341.2</v>
      </c>
    </row>
    <row r="19" spans="1:6" ht="31.5" x14ac:dyDescent="0.25">
      <c r="A19" s="11" t="s">
        <v>17</v>
      </c>
      <c r="B19" s="1" t="s">
        <v>16</v>
      </c>
      <c r="C19" s="1"/>
      <c r="D19" s="50">
        <f>D20</f>
        <v>25</v>
      </c>
    </row>
    <row r="20" spans="1:6" ht="31.5" x14ac:dyDescent="0.25">
      <c r="A20" s="27" t="s">
        <v>105</v>
      </c>
      <c r="B20" s="2" t="s">
        <v>16</v>
      </c>
      <c r="C20" s="2" t="s">
        <v>77</v>
      </c>
      <c r="D20" s="49">
        <f>прил.7!G67</f>
        <v>25</v>
      </c>
    </row>
    <row r="21" spans="1:6" ht="15.75" x14ac:dyDescent="0.25">
      <c r="A21" s="25" t="s">
        <v>18</v>
      </c>
      <c r="B21" s="1" t="s">
        <v>19</v>
      </c>
      <c r="C21" s="1"/>
      <c r="D21" s="50">
        <f>SUM(D22:D22)</f>
        <v>1007.4000000000001</v>
      </c>
    </row>
    <row r="22" spans="1:6" ht="15.75" x14ac:dyDescent="0.25">
      <c r="A22" s="28" t="s">
        <v>20</v>
      </c>
      <c r="B22" s="2" t="s">
        <v>19</v>
      </c>
      <c r="C22" s="2" t="s">
        <v>16</v>
      </c>
      <c r="D22" s="49">
        <f>прил.7!G74</f>
        <v>1007.4000000000001</v>
      </c>
    </row>
    <row r="23" spans="1:6" s="9" customFormat="1" ht="15.75" x14ac:dyDescent="0.25">
      <c r="A23" s="12" t="s">
        <v>79</v>
      </c>
      <c r="B23" s="1" t="s">
        <v>77</v>
      </c>
      <c r="C23" s="1"/>
      <c r="D23" s="51">
        <f>D24</f>
        <v>403.58</v>
      </c>
    </row>
    <row r="24" spans="1:6" ht="15.75" x14ac:dyDescent="0.25">
      <c r="A24" s="10" t="s">
        <v>81</v>
      </c>
      <c r="B24" s="2" t="s">
        <v>77</v>
      </c>
      <c r="C24" s="2" t="s">
        <v>8</v>
      </c>
      <c r="D24" s="52">
        <f>прил.7!G88</f>
        <v>403.58</v>
      </c>
    </row>
    <row r="25" spans="1:6" ht="15.75" x14ac:dyDescent="0.25">
      <c r="A25" s="29" t="s">
        <v>21</v>
      </c>
      <c r="B25" s="30">
        <v>11</v>
      </c>
      <c r="C25" s="1"/>
      <c r="D25" s="51">
        <f>D26</f>
        <v>30</v>
      </c>
    </row>
    <row r="26" spans="1:6" ht="16.5" thickBot="1" x14ac:dyDescent="0.3">
      <c r="A26" s="31" t="s">
        <v>110</v>
      </c>
      <c r="B26" s="32">
        <v>11</v>
      </c>
      <c r="C26" s="4" t="s">
        <v>10</v>
      </c>
      <c r="D26" s="53">
        <f>прил.7!G96</f>
        <v>30</v>
      </c>
    </row>
    <row r="27" spans="1:6" ht="16.5" thickBot="1" x14ac:dyDescent="0.3">
      <c r="A27" s="33" t="s">
        <v>22</v>
      </c>
      <c r="B27" s="34"/>
      <c r="C27" s="35"/>
      <c r="D27" s="54">
        <f>D25++D21+D19+D17+D11+D23</f>
        <v>13475</v>
      </c>
      <c r="F27" s="36"/>
    </row>
  </sheetData>
  <mergeCells count="9">
    <mergeCell ref="A7:D7"/>
    <mergeCell ref="A8:D8"/>
    <mergeCell ref="A9:D9"/>
    <mergeCell ref="A1:D1"/>
    <mergeCell ref="A2:D2"/>
    <mergeCell ref="A3:D3"/>
    <mergeCell ref="A4:D4"/>
    <mergeCell ref="A6:D6"/>
    <mergeCell ref="A5:D5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zoomScaleNormal="100" workbookViewId="0">
      <selection activeCell="A6" sqref="A6:E6"/>
    </sheetView>
  </sheetViews>
  <sheetFormatPr defaultRowHeight="15" x14ac:dyDescent="0.25"/>
  <cols>
    <col min="1" max="1" width="74.140625" style="8" customWidth="1"/>
    <col min="2" max="3" width="9.140625" style="8"/>
    <col min="4" max="5" width="17.42578125" style="8" customWidth="1"/>
    <col min="6" max="6" width="9.140625" style="8"/>
    <col min="7" max="7" width="15.140625" style="8" customWidth="1"/>
    <col min="8" max="16384" width="9.140625" style="8"/>
  </cols>
  <sheetData>
    <row r="1" spans="1:7" x14ac:dyDescent="0.25">
      <c r="A1" s="90" t="s">
        <v>124</v>
      </c>
      <c r="B1" s="90"/>
      <c r="C1" s="90"/>
      <c r="D1" s="90"/>
      <c r="E1" s="90"/>
      <c r="F1" s="14"/>
      <c r="G1" s="14"/>
    </row>
    <row r="2" spans="1:7" x14ac:dyDescent="0.25">
      <c r="A2" s="90" t="s">
        <v>0</v>
      </c>
      <c r="B2" s="90"/>
      <c r="C2" s="90"/>
      <c r="D2" s="90"/>
      <c r="E2" s="90"/>
      <c r="F2" s="14"/>
      <c r="G2" s="14"/>
    </row>
    <row r="3" spans="1:7" x14ac:dyDescent="0.25">
      <c r="A3" s="90" t="s">
        <v>126</v>
      </c>
      <c r="B3" s="90"/>
      <c r="C3" s="90"/>
      <c r="D3" s="90"/>
      <c r="E3" s="90"/>
      <c r="F3" s="14"/>
      <c r="G3" s="14"/>
    </row>
    <row r="4" spans="1:7" x14ac:dyDescent="0.25">
      <c r="A4" s="91" t="s">
        <v>133</v>
      </c>
      <c r="B4" s="91"/>
      <c r="C4" s="91"/>
      <c r="D4" s="91"/>
      <c r="E4" s="91"/>
      <c r="F4" s="15"/>
      <c r="G4" s="15"/>
    </row>
    <row r="5" spans="1:7" x14ac:dyDescent="0.25">
      <c r="A5" s="93" t="s">
        <v>150</v>
      </c>
      <c r="B5" s="93"/>
      <c r="C5" s="93"/>
      <c r="D5" s="93"/>
      <c r="E5" s="93"/>
      <c r="F5" s="16"/>
      <c r="G5" s="16"/>
    </row>
    <row r="6" spans="1:7" ht="30" customHeight="1" x14ac:dyDescent="0.25">
      <c r="A6" s="92" t="s">
        <v>1</v>
      </c>
      <c r="B6" s="92"/>
      <c r="C6" s="92"/>
      <c r="D6" s="92"/>
      <c r="E6" s="92"/>
    </row>
    <row r="7" spans="1:7" ht="15.75" x14ac:dyDescent="0.25">
      <c r="A7" s="88" t="s">
        <v>2</v>
      </c>
      <c r="B7" s="88"/>
      <c r="C7" s="88"/>
      <c r="D7" s="88"/>
      <c r="E7" s="88"/>
    </row>
    <row r="8" spans="1:7" ht="15.75" x14ac:dyDescent="0.25">
      <c r="A8" s="88" t="s">
        <v>132</v>
      </c>
      <c r="B8" s="88"/>
      <c r="C8" s="88"/>
      <c r="D8" s="88"/>
      <c r="E8" s="88"/>
    </row>
    <row r="9" spans="1:7" ht="16.5" thickBot="1" x14ac:dyDescent="0.3">
      <c r="A9" s="89" t="s">
        <v>92</v>
      </c>
      <c r="B9" s="89"/>
      <c r="C9" s="89"/>
      <c r="D9" s="89"/>
      <c r="E9" s="89"/>
    </row>
    <row r="10" spans="1:7" ht="16.5" thickBot="1" x14ac:dyDescent="0.3">
      <c r="A10" s="17" t="s">
        <v>3</v>
      </c>
      <c r="B10" s="18" t="s">
        <v>4</v>
      </c>
      <c r="C10" s="19" t="s">
        <v>5</v>
      </c>
      <c r="D10" s="85">
        <v>2026</v>
      </c>
      <c r="E10" s="85">
        <v>2027</v>
      </c>
    </row>
    <row r="11" spans="1:7" ht="15.75" x14ac:dyDescent="0.25">
      <c r="A11" s="21" t="s">
        <v>7</v>
      </c>
      <c r="B11" s="22" t="s">
        <v>8</v>
      </c>
      <c r="C11" s="22"/>
      <c r="D11" s="48">
        <f>SUM(D12:D15)</f>
        <v>11462.93</v>
      </c>
      <c r="E11" s="48">
        <f>SUM(E12:E15)</f>
        <v>12042.650000000001</v>
      </c>
    </row>
    <row r="12" spans="1:7" ht="31.5" x14ac:dyDescent="0.25">
      <c r="A12" s="23" t="s">
        <v>9</v>
      </c>
      <c r="B12" s="2" t="s">
        <v>8</v>
      </c>
      <c r="C12" s="2" t="s">
        <v>10</v>
      </c>
      <c r="D12" s="49">
        <f>прил.8!G13</f>
        <v>1984.62</v>
      </c>
      <c r="E12" s="49">
        <f>прил.8!H13</f>
        <v>2263.64</v>
      </c>
    </row>
    <row r="13" spans="1:7" ht="45.75" customHeight="1" x14ac:dyDescent="0.25">
      <c r="A13" s="24" t="s">
        <v>11</v>
      </c>
      <c r="B13" s="2" t="s">
        <v>8</v>
      </c>
      <c r="C13" s="2" t="s">
        <v>12</v>
      </c>
      <c r="D13" s="49">
        <f>прил.8!G23</f>
        <v>9477.61</v>
      </c>
      <c r="E13" s="49">
        <f>прил.8!H23</f>
        <v>9778.3100000000013</v>
      </c>
    </row>
    <row r="14" spans="1:7" ht="31.5" x14ac:dyDescent="0.25">
      <c r="A14" s="10" t="s">
        <v>90</v>
      </c>
      <c r="B14" s="2" t="s">
        <v>8</v>
      </c>
      <c r="C14" s="2" t="s">
        <v>91</v>
      </c>
      <c r="D14" s="49">
        <f>прил.8!G37</f>
        <v>0</v>
      </c>
      <c r="E14" s="49">
        <f>прил.8!H37</f>
        <v>0</v>
      </c>
    </row>
    <row r="15" spans="1:7" ht="15.75" x14ac:dyDescent="0.25">
      <c r="A15" s="23" t="s">
        <v>120</v>
      </c>
      <c r="B15" s="2" t="s">
        <v>8</v>
      </c>
      <c r="C15" s="2" t="s">
        <v>69</v>
      </c>
      <c r="D15" s="49">
        <f>прил.8!G44</f>
        <v>0.7</v>
      </c>
      <c r="E15" s="49">
        <f>прил.8!H44</f>
        <v>0.7</v>
      </c>
    </row>
    <row r="16" spans="1:7" ht="15.75" x14ac:dyDescent="0.25">
      <c r="A16" s="25" t="s">
        <v>14</v>
      </c>
      <c r="B16" s="1" t="s">
        <v>10</v>
      </c>
      <c r="C16" s="1"/>
      <c r="D16" s="50">
        <f>D17</f>
        <v>374.1</v>
      </c>
      <c r="E16" s="50">
        <f>E17</f>
        <v>387.9</v>
      </c>
    </row>
    <row r="17" spans="1:7" ht="15.75" x14ac:dyDescent="0.25">
      <c r="A17" s="26" t="s">
        <v>15</v>
      </c>
      <c r="B17" s="2" t="s">
        <v>10</v>
      </c>
      <c r="C17" s="2" t="s">
        <v>16</v>
      </c>
      <c r="D17" s="49">
        <f>прил.8!G51</f>
        <v>374.1</v>
      </c>
      <c r="E17" s="49">
        <f>прил.8!H51</f>
        <v>387.9</v>
      </c>
    </row>
    <row r="18" spans="1:7" ht="31.5" x14ac:dyDescent="0.25">
      <c r="A18" s="11" t="s">
        <v>17</v>
      </c>
      <c r="B18" s="1" t="s">
        <v>16</v>
      </c>
      <c r="C18" s="1"/>
      <c r="D18" s="50">
        <f>D19</f>
        <v>25</v>
      </c>
      <c r="E18" s="50">
        <f>E19</f>
        <v>0</v>
      </c>
    </row>
    <row r="19" spans="1:7" ht="31.5" x14ac:dyDescent="0.25">
      <c r="A19" s="27" t="s">
        <v>105</v>
      </c>
      <c r="B19" s="2" t="s">
        <v>16</v>
      </c>
      <c r="C19" s="2" t="s">
        <v>77</v>
      </c>
      <c r="D19" s="49">
        <f>прил.8!G60</f>
        <v>25</v>
      </c>
      <c r="E19" s="49">
        <f>прил.8!H60</f>
        <v>0</v>
      </c>
    </row>
    <row r="20" spans="1:7" ht="15.75" x14ac:dyDescent="0.25">
      <c r="A20" s="25" t="s">
        <v>18</v>
      </c>
      <c r="B20" s="1" t="s">
        <v>19</v>
      </c>
      <c r="C20" s="1"/>
      <c r="D20" s="50">
        <f>SUM(D21:D21)</f>
        <v>1030.8499999999999</v>
      </c>
      <c r="E20" s="50">
        <f>SUM(E21:E21)</f>
        <v>1034.44</v>
      </c>
    </row>
    <row r="21" spans="1:7" ht="15.75" x14ac:dyDescent="0.25">
      <c r="A21" s="28" t="s">
        <v>20</v>
      </c>
      <c r="B21" s="2" t="s">
        <v>19</v>
      </c>
      <c r="C21" s="2" t="s">
        <v>16</v>
      </c>
      <c r="D21" s="49">
        <f>прил.8!G67</f>
        <v>1030.8499999999999</v>
      </c>
      <c r="E21" s="49">
        <f>прил.8!H67</f>
        <v>1034.44</v>
      </c>
    </row>
    <row r="22" spans="1:7" s="9" customFormat="1" ht="15.75" x14ac:dyDescent="0.25">
      <c r="A22" s="12" t="s">
        <v>79</v>
      </c>
      <c r="B22" s="1" t="s">
        <v>77</v>
      </c>
      <c r="C22" s="1"/>
      <c r="D22" s="51">
        <f>D23</f>
        <v>419.72</v>
      </c>
      <c r="E22" s="51">
        <f>E23</f>
        <v>436.51</v>
      </c>
    </row>
    <row r="23" spans="1:7" ht="15.75" x14ac:dyDescent="0.25">
      <c r="A23" s="10" t="s">
        <v>81</v>
      </c>
      <c r="B23" s="2" t="s">
        <v>77</v>
      </c>
      <c r="C23" s="2" t="s">
        <v>8</v>
      </c>
      <c r="D23" s="52">
        <f>прил.8!G81</f>
        <v>419.72</v>
      </c>
      <c r="E23" s="52">
        <f>прил.8!H81</f>
        <v>436.51</v>
      </c>
    </row>
    <row r="24" spans="1:7" ht="15.75" x14ac:dyDescent="0.25">
      <c r="A24" s="29" t="s">
        <v>21</v>
      </c>
      <c r="B24" s="30">
        <v>11</v>
      </c>
      <c r="C24" s="1"/>
      <c r="D24" s="51">
        <f>D25</f>
        <v>30</v>
      </c>
      <c r="E24" s="51">
        <f>E25</f>
        <v>30</v>
      </c>
    </row>
    <row r="25" spans="1:7" ht="16.5" thickBot="1" x14ac:dyDescent="0.3">
      <c r="A25" s="31" t="s">
        <v>110</v>
      </c>
      <c r="B25" s="32">
        <v>11</v>
      </c>
      <c r="C25" s="4" t="s">
        <v>10</v>
      </c>
      <c r="D25" s="53">
        <f>прил.8!G89</f>
        <v>30</v>
      </c>
      <c r="E25" s="53">
        <f>прил.8!H89</f>
        <v>30</v>
      </c>
    </row>
    <row r="26" spans="1:7" ht="16.5" thickBot="1" x14ac:dyDescent="0.3">
      <c r="A26" s="33" t="s">
        <v>22</v>
      </c>
      <c r="B26" s="34"/>
      <c r="C26" s="35"/>
      <c r="D26" s="54">
        <f>D24++D20+D18+D16+D11+D22</f>
        <v>13342.6</v>
      </c>
      <c r="E26" s="54">
        <f>E24++E20+E18+E16+E11+E22</f>
        <v>13931.500000000002</v>
      </c>
      <c r="G26" s="36"/>
    </row>
  </sheetData>
  <mergeCells count="9">
    <mergeCell ref="A7:E7"/>
    <mergeCell ref="A8:E8"/>
    <mergeCell ref="A9:E9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9"/>
  <sheetViews>
    <sheetView zoomScale="80" zoomScaleNormal="80" workbookViewId="0">
      <selection activeCell="A5" sqref="A5:D5"/>
    </sheetView>
  </sheetViews>
  <sheetFormatPr defaultRowHeight="15" x14ac:dyDescent="0.25"/>
  <cols>
    <col min="1" max="1" width="124.42578125" style="59" customWidth="1"/>
    <col min="2" max="2" width="16.7109375" style="59" customWidth="1"/>
    <col min="3" max="3" width="12.85546875" style="59" customWidth="1"/>
    <col min="4" max="4" width="21.42578125" style="59" customWidth="1"/>
    <col min="5" max="6" width="10.28515625" style="59" bestFit="1" customWidth="1"/>
    <col min="7" max="16384" width="9.140625" style="59"/>
  </cols>
  <sheetData>
    <row r="1" spans="1:6" x14ac:dyDescent="0.25">
      <c r="A1" s="95" t="s">
        <v>107</v>
      </c>
      <c r="B1" s="95"/>
      <c r="C1" s="95"/>
      <c r="D1" s="95"/>
      <c r="E1" s="37"/>
      <c r="F1" s="37"/>
    </row>
    <row r="2" spans="1:6" x14ac:dyDescent="0.25">
      <c r="A2" s="90" t="s">
        <v>23</v>
      </c>
      <c r="B2" s="90"/>
      <c r="C2" s="90"/>
      <c r="D2" s="90"/>
      <c r="E2" s="14"/>
      <c r="F2" s="14"/>
    </row>
    <row r="3" spans="1:6" x14ac:dyDescent="0.25">
      <c r="A3" s="90" t="s">
        <v>127</v>
      </c>
      <c r="B3" s="90"/>
      <c r="C3" s="90"/>
      <c r="D3" s="90"/>
      <c r="E3" s="14"/>
      <c r="F3" s="14"/>
    </row>
    <row r="4" spans="1:6" x14ac:dyDescent="0.25">
      <c r="A4" s="93" t="s">
        <v>135</v>
      </c>
      <c r="B4" s="93"/>
      <c r="C4" s="93"/>
      <c r="D4" s="93"/>
      <c r="E4" s="16"/>
      <c r="F4" s="16"/>
    </row>
    <row r="5" spans="1:6" x14ac:dyDescent="0.25">
      <c r="A5" s="93" t="s">
        <v>150</v>
      </c>
      <c r="B5" s="93"/>
      <c r="C5" s="93"/>
      <c r="D5" s="93"/>
      <c r="E5" s="16"/>
      <c r="F5" s="16"/>
    </row>
    <row r="6" spans="1:6" x14ac:dyDescent="0.25">
      <c r="A6" s="93"/>
      <c r="B6" s="93"/>
      <c r="C6" s="93"/>
      <c r="D6" s="93"/>
    </row>
    <row r="7" spans="1:6" ht="15.75" x14ac:dyDescent="0.25">
      <c r="A7" s="88" t="s">
        <v>24</v>
      </c>
      <c r="B7" s="88"/>
      <c r="C7" s="88"/>
      <c r="D7" s="88"/>
    </row>
    <row r="8" spans="1:6" ht="15.75" x14ac:dyDescent="0.25">
      <c r="A8" s="92" t="s">
        <v>74</v>
      </c>
      <c r="B8" s="92"/>
      <c r="C8" s="92"/>
      <c r="D8" s="92"/>
    </row>
    <row r="9" spans="1:6" ht="15.75" x14ac:dyDescent="0.25">
      <c r="A9" s="92" t="s">
        <v>111</v>
      </c>
      <c r="B9" s="92"/>
      <c r="C9" s="92"/>
      <c r="D9" s="92"/>
    </row>
    <row r="10" spans="1:6" ht="15.75" x14ac:dyDescent="0.25">
      <c r="A10" s="94" t="s">
        <v>25</v>
      </c>
      <c r="B10" s="94"/>
      <c r="C10" s="94"/>
      <c r="D10" s="94"/>
    </row>
    <row r="11" spans="1:6" ht="15.75" x14ac:dyDescent="0.25">
      <c r="A11" s="94" t="s">
        <v>128</v>
      </c>
      <c r="B11" s="94"/>
      <c r="C11" s="94"/>
      <c r="D11" s="94"/>
    </row>
    <row r="12" spans="1:6" ht="15.75" x14ac:dyDescent="0.25">
      <c r="A12" s="55"/>
      <c r="B12" s="55"/>
      <c r="C12" s="55"/>
      <c r="D12" s="55"/>
    </row>
    <row r="13" spans="1:6" ht="15.75" x14ac:dyDescent="0.25">
      <c r="A13" s="55"/>
      <c r="B13" s="55"/>
      <c r="C13" s="55"/>
      <c r="D13" s="38" t="s">
        <v>92</v>
      </c>
    </row>
    <row r="14" spans="1:6" ht="15.75" x14ac:dyDescent="0.25">
      <c r="A14" s="60" t="s">
        <v>3</v>
      </c>
      <c r="B14" s="60" t="s">
        <v>26</v>
      </c>
      <c r="C14" s="60" t="s">
        <v>27</v>
      </c>
      <c r="D14" s="61" t="s">
        <v>28</v>
      </c>
      <c r="E14" s="62"/>
      <c r="F14" s="62"/>
    </row>
    <row r="15" spans="1:6" ht="15.75" x14ac:dyDescent="0.25">
      <c r="A15" s="63" t="s">
        <v>29</v>
      </c>
      <c r="B15" s="60"/>
      <c r="C15" s="60"/>
      <c r="D15" s="61">
        <f>D16+D21+D55</f>
        <v>13474.999999999998</v>
      </c>
    </row>
    <row r="16" spans="1:6" ht="31.5" x14ac:dyDescent="0.25">
      <c r="A16" s="12" t="s">
        <v>116</v>
      </c>
      <c r="B16" s="39" t="s">
        <v>75</v>
      </c>
      <c r="C16" s="1"/>
      <c r="D16" s="47">
        <f>D17</f>
        <v>25</v>
      </c>
      <c r="E16" s="66"/>
    </row>
    <row r="17" spans="1:7" ht="31.5" x14ac:dyDescent="0.25">
      <c r="A17" s="12" t="s">
        <v>121</v>
      </c>
      <c r="B17" s="39" t="s">
        <v>117</v>
      </c>
      <c r="C17" s="1"/>
      <c r="D17" s="47">
        <f>D18</f>
        <v>25</v>
      </c>
      <c r="E17" s="66"/>
    </row>
    <row r="18" spans="1:7" ht="15.75" x14ac:dyDescent="0.25">
      <c r="A18" s="12" t="s">
        <v>76</v>
      </c>
      <c r="B18" s="39" t="s">
        <v>118</v>
      </c>
      <c r="C18" s="1"/>
      <c r="D18" s="47">
        <f>D19</f>
        <v>25</v>
      </c>
    </row>
    <row r="19" spans="1:7" ht="15.75" x14ac:dyDescent="0.25">
      <c r="A19" s="12" t="s">
        <v>46</v>
      </c>
      <c r="B19" s="39" t="s">
        <v>118</v>
      </c>
      <c r="C19" s="1" t="s">
        <v>47</v>
      </c>
      <c r="D19" s="47">
        <f>D20</f>
        <v>25</v>
      </c>
    </row>
    <row r="20" spans="1:7" s="46" customFormat="1" ht="30" customHeight="1" x14ac:dyDescent="0.25">
      <c r="A20" s="10" t="s">
        <v>48</v>
      </c>
      <c r="B20" s="40" t="s">
        <v>118</v>
      </c>
      <c r="C20" s="2" t="s">
        <v>49</v>
      </c>
      <c r="D20" s="64">
        <f>прил.7!G72</f>
        <v>25</v>
      </c>
    </row>
    <row r="21" spans="1:7" ht="15.75" x14ac:dyDescent="0.25">
      <c r="A21" s="5" t="s">
        <v>106</v>
      </c>
      <c r="B21" s="39" t="s">
        <v>30</v>
      </c>
      <c r="C21" s="68"/>
      <c r="D21" s="47">
        <f>D22+D44</f>
        <v>12164.159999999998</v>
      </c>
    </row>
    <row r="22" spans="1:7" ht="15.75" x14ac:dyDescent="0.25">
      <c r="A22" s="5" t="s">
        <v>95</v>
      </c>
      <c r="B22" s="39" t="s">
        <v>31</v>
      </c>
      <c r="C22" s="68"/>
      <c r="D22" s="47">
        <f>D23+D30</f>
        <v>11156.759999999998</v>
      </c>
    </row>
    <row r="23" spans="1:7" ht="15.75" x14ac:dyDescent="0.25">
      <c r="A23" s="5" t="s">
        <v>32</v>
      </c>
      <c r="B23" s="39" t="s">
        <v>33</v>
      </c>
      <c r="C23" s="68"/>
      <c r="D23" s="47">
        <f>D24+D27</f>
        <v>2108.63</v>
      </c>
    </row>
    <row r="24" spans="1:7" s="46" customFormat="1" ht="15.75" x14ac:dyDescent="0.25">
      <c r="A24" s="5" t="s">
        <v>34</v>
      </c>
      <c r="B24" s="39" t="s">
        <v>35</v>
      </c>
      <c r="C24" s="68"/>
      <c r="D24" s="47">
        <f>D25</f>
        <v>1899.63</v>
      </c>
      <c r="E24" s="59"/>
      <c r="F24" s="59"/>
      <c r="G24" s="59"/>
    </row>
    <row r="25" spans="1:7" s="46" customFormat="1" ht="47.25" x14ac:dyDescent="0.25">
      <c r="A25" s="12" t="s">
        <v>36</v>
      </c>
      <c r="B25" s="39" t="s">
        <v>35</v>
      </c>
      <c r="C25" s="1" t="s">
        <v>37</v>
      </c>
      <c r="D25" s="47">
        <f>D26</f>
        <v>1899.63</v>
      </c>
    </row>
    <row r="26" spans="1:7" s="46" customFormat="1" ht="15.75" x14ac:dyDescent="0.25">
      <c r="A26" s="10" t="s">
        <v>38</v>
      </c>
      <c r="B26" s="40" t="s">
        <v>35</v>
      </c>
      <c r="C26" s="2" t="s">
        <v>39</v>
      </c>
      <c r="D26" s="64">
        <f>прил.7!G19</f>
        <v>1899.63</v>
      </c>
    </row>
    <row r="27" spans="1:7" ht="15.75" x14ac:dyDescent="0.25">
      <c r="A27" s="5" t="s">
        <v>40</v>
      </c>
      <c r="B27" s="39" t="s">
        <v>41</v>
      </c>
      <c r="C27" s="39"/>
      <c r="D27" s="47">
        <f>D28</f>
        <v>209</v>
      </c>
    </row>
    <row r="28" spans="1:7" ht="47.25" x14ac:dyDescent="0.25">
      <c r="A28" s="12" t="s">
        <v>36</v>
      </c>
      <c r="B28" s="39" t="s">
        <v>41</v>
      </c>
      <c r="C28" s="1" t="s">
        <v>37</v>
      </c>
      <c r="D28" s="47">
        <f>D29</f>
        <v>209</v>
      </c>
    </row>
    <row r="29" spans="1:7" ht="15.75" x14ac:dyDescent="0.25">
      <c r="A29" s="10" t="s">
        <v>38</v>
      </c>
      <c r="B29" s="40" t="s">
        <v>41</v>
      </c>
      <c r="C29" s="2" t="s">
        <v>39</v>
      </c>
      <c r="D29" s="64">
        <f>прил.7!G22</f>
        <v>209</v>
      </c>
    </row>
    <row r="30" spans="1:7" ht="15.75" x14ac:dyDescent="0.25">
      <c r="A30" s="5" t="s">
        <v>93</v>
      </c>
      <c r="B30" s="39" t="s">
        <v>43</v>
      </c>
      <c r="C30" s="68"/>
      <c r="D30" s="47">
        <f>D31+D34+D41</f>
        <v>9048.1299999999992</v>
      </c>
    </row>
    <row r="31" spans="1:7" ht="15.75" x14ac:dyDescent="0.25">
      <c r="A31" s="5" t="s">
        <v>34</v>
      </c>
      <c r="B31" s="39" t="s">
        <v>44</v>
      </c>
      <c r="C31" s="68"/>
      <c r="D31" s="47">
        <f>D32</f>
        <v>7777.3</v>
      </c>
    </row>
    <row r="32" spans="1:7" ht="47.25" x14ac:dyDescent="0.25">
      <c r="A32" s="12" t="s">
        <v>36</v>
      </c>
      <c r="B32" s="39" t="s">
        <v>44</v>
      </c>
      <c r="C32" s="1" t="s">
        <v>37</v>
      </c>
      <c r="D32" s="47">
        <f>D33</f>
        <v>7777.3</v>
      </c>
    </row>
    <row r="33" spans="1:4" ht="15.75" x14ac:dyDescent="0.25">
      <c r="A33" s="10" t="s">
        <v>38</v>
      </c>
      <c r="B33" s="40" t="s">
        <v>44</v>
      </c>
      <c r="C33" s="2" t="s">
        <v>39</v>
      </c>
      <c r="D33" s="64">
        <f>прил.7!G29</f>
        <v>7777.3</v>
      </c>
    </row>
    <row r="34" spans="1:4" ht="21" customHeight="1" x14ac:dyDescent="0.25">
      <c r="A34" s="5" t="s">
        <v>40</v>
      </c>
      <c r="B34" s="39" t="s">
        <v>45</v>
      </c>
      <c r="C34" s="68"/>
      <c r="D34" s="47">
        <f>D35+D37+D39</f>
        <v>1215.3499999999999</v>
      </c>
    </row>
    <row r="35" spans="1:4" ht="39.75" customHeight="1" x14ac:dyDescent="0.25">
      <c r="A35" s="12" t="s">
        <v>36</v>
      </c>
      <c r="B35" s="39" t="s">
        <v>45</v>
      </c>
      <c r="C35" s="1" t="s">
        <v>37</v>
      </c>
      <c r="D35" s="47">
        <f>D36</f>
        <v>254</v>
      </c>
    </row>
    <row r="36" spans="1:4" ht="21" customHeight="1" x14ac:dyDescent="0.25">
      <c r="A36" s="10" t="s">
        <v>38</v>
      </c>
      <c r="B36" s="40" t="s">
        <v>45</v>
      </c>
      <c r="C36" s="2" t="s">
        <v>39</v>
      </c>
      <c r="D36" s="64">
        <f>прил.7!G32</f>
        <v>254</v>
      </c>
    </row>
    <row r="37" spans="1:4" ht="15.75" x14ac:dyDescent="0.25">
      <c r="A37" s="12" t="s">
        <v>46</v>
      </c>
      <c r="B37" s="39" t="s">
        <v>45</v>
      </c>
      <c r="C37" s="6" t="s">
        <v>47</v>
      </c>
      <c r="D37" s="47">
        <f>D38</f>
        <v>924.35</v>
      </c>
    </row>
    <row r="38" spans="1:4" ht="15.75" x14ac:dyDescent="0.25">
      <c r="A38" s="10" t="s">
        <v>48</v>
      </c>
      <c r="B38" s="40" t="s">
        <v>45</v>
      </c>
      <c r="C38" s="3" t="s">
        <v>49</v>
      </c>
      <c r="D38" s="64">
        <f>прил.7!G34</f>
        <v>924.35</v>
      </c>
    </row>
    <row r="39" spans="1:4" ht="20.25" customHeight="1" x14ac:dyDescent="0.25">
      <c r="A39" s="12" t="s">
        <v>50</v>
      </c>
      <c r="B39" s="69" t="s">
        <v>45</v>
      </c>
      <c r="C39" s="39">
        <v>800</v>
      </c>
      <c r="D39" s="47">
        <f>D40</f>
        <v>37</v>
      </c>
    </row>
    <row r="40" spans="1:4" ht="20.25" customHeight="1" x14ac:dyDescent="0.25">
      <c r="A40" s="10" t="s">
        <v>51</v>
      </c>
      <c r="B40" s="70" t="s">
        <v>45</v>
      </c>
      <c r="C40" s="40">
        <v>850</v>
      </c>
      <c r="D40" s="64">
        <f>прил.7!G36</f>
        <v>37</v>
      </c>
    </row>
    <row r="41" spans="1:4" ht="15.75" x14ac:dyDescent="0.25">
      <c r="A41" s="12" t="s">
        <v>100</v>
      </c>
      <c r="B41" s="69" t="s">
        <v>101</v>
      </c>
      <c r="C41" s="39"/>
      <c r="D41" s="47">
        <f>D42</f>
        <v>55.48</v>
      </c>
    </row>
    <row r="42" spans="1:4" ht="15.75" x14ac:dyDescent="0.25">
      <c r="A42" s="12" t="s">
        <v>102</v>
      </c>
      <c r="B42" s="69" t="s">
        <v>101</v>
      </c>
      <c r="C42" s="39">
        <v>500</v>
      </c>
      <c r="D42" s="47">
        <f>D43</f>
        <v>55.48</v>
      </c>
    </row>
    <row r="43" spans="1:4" ht="15.75" x14ac:dyDescent="0.25">
      <c r="A43" s="10" t="s">
        <v>103</v>
      </c>
      <c r="B43" s="70" t="s">
        <v>101</v>
      </c>
      <c r="C43" s="40">
        <v>540</v>
      </c>
      <c r="D43" s="64">
        <f>прил.7!G43</f>
        <v>55.48</v>
      </c>
    </row>
    <row r="44" spans="1:4" ht="15.75" x14ac:dyDescent="0.25">
      <c r="A44" s="5" t="s">
        <v>55</v>
      </c>
      <c r="B44" s="60" t="s">
        <v>56</v>
      </c>
      <c r="C44" s="1"/>
      <c r="D44" s="47">
        <f>D45</f>
        <v>1007.4000000000001</v>
      </c>
    </row>
    <row r="45" spans="1:4" ht="21.75" customHeight="1" x14ac:dyDescent="0.25">
      <c r="A45" s="5" t="s">
        <v>57</v>
      </c>
      <c r="B45" s="39" t="s">
        <v>66</v>
      </c>
      <c r="C45" s="39"/>
      <c r="D45" s="47">
        <f>D46+D49+D52</f>
        <v>1007.4000000000001</v>
      </c>
    </row>
    <row r="46" spans="1:4" ht="21" customHeight="1" x14ac:dyDescent="0.25">
      <c r="A46" s="5" t="s">
        <v>58</v>
      </c>
      <c r="B46" s="39" t="s">
        <v>67</v>
      </c>
      <c r="C46" s="39"/>
      <c r="D46" s="47">
        <f t="shared" ref="D46:D47" si="0">D47</f>
        <v>86.2</v>
      </c>
    </row>
    <row r="47" spans="1:4" ht="18" customHeight="1" x14ac:dyDescent="0.25">
      <c r="A47" s="12" t="s">
        <v>46</v>
      </c>
      <c r="B47" s="39" t="s">
        <v>67</v>
      </c>
      <c r="C47" s="6" t="s">
        <v>47</v>
      </c>
      <c r="D47" s="47">
        <f t="shared" si="0"/>
        <v>86.2</v>
      </c>
    </row>
    <row r="48" spans="1:4" ht="20.25" customHeight="1" x14ac:dyDescent="0.25">
      <c r="A48" s="10" t="s">
        <v>48</v>
      </c>
      <c r="B48" s="40" t="s">
        <v>67</v>
      </c>
      <c r="C48" s="3" t="s">
        <v>49</v>
      </c>
      <c r="D48" s="64">
        <f>прил.7!G80</f>
        <v>86.2</v>
      </c>
    </row>
    <row r="49" spans="1:4" ht="17.25" customHeight="1" x14ac:dyDescent="0.25">
      <c r="A49" s="5" t="s">
        <v>94</v>
      </c>
      <c r="B49" s="39" t="s">
        <v>68</v>
      </c>
      <c r="C49" s="39"/>
      <c r="D49" s="47">
        <f>D50</f>
        <v>500</v>
      </c>
    </row>
    <row r="50" spans="1:4" ht="18" customHeight="1" x14ac:dyDescent="0.25">
      <c r="A50" s="12" t="s">
        <v>46</v>
      </c>
      <c r="B50" s="39" t="s">
        <v>68</v>
      </c>
      <c r="C50" s="6" t="s">
        <v>47</v>
      </c>
      <c r="D50" s="47">
        <f t="shared" ref="D50" si="1">D51</f>
        <v>500</v>
      </c>
    </row>
    <row r="51" spans="1:4" ht="24" customHeight="1" x14ac:dyDescent="0.25">
      <c r="A51" s="10" t="s">
        <v>48</v>
      </c>
      <c r="B51" s="40" t="s">
        <v>68</v>
      </c>
      <c r="C51" s="3" t="s">
        <v>49</v>
      </c>
      <c r="D51" s="64">
        <f>прил.7!G83</f>
        <v>500</v>
      </c>
    </row>
    <row r="52" spans="1:4" ht="24" customHeight="1" x14ac:dyDescent="0.25">
      <c r="A52" s="5" t="s">
        <v>98</v>
      </c>
      <c r="B52" s="39" t="s">
        <v>122</v>
      </c>
      <c r="C52" s="39"/>
      <c r="D52" s="47">
        <f>D53</f>
        <v>421.2</v>
      </c>
    </row>
    <row r="53" spans="1:4" ht="24" customHeight="1" x14ac:dyDescent="0.25">
      <c r="A53" s="12" t="s">
        <v>46</v>
      </c>
      <c r="B53" s="39" t="s">
        <v>122</v>
      </c>
      <c r="C53" s="6" t="s">
        <v>47</v>
      </c>
      <c r="D53" s="47">
        <f t="shared" ref="D53" si="2">D54</f>
        <v>421.2</v>
      </c>
    </row>
    <row r="54" spans="1:4" ht="24" customHeight="1" x14ac:dyDescent="0.25">
      <c r="A54" s="10" t="s">
        <v>48</v>
      </c>
      <c r="B54" s="40" t="s">
        <v>122</v>
      </c>
      <c r="C54" s="3" t="s">
        <v>49</v>
      </c>
      <c r="D54" s="64">
        <f>прил.7!G86</f>
        <v>421.2</v>
      </c>
    </row>
    <row r="55" spans="1:4" ht="24.75" customHeight="1" x14ac:dyDescent="0.25">
      <c r="A55" s="5" t="s">
        <v>52</v>
      </c>
      <c r="B55" s="71" t="s">
        <v>53</v>
      </c>
      <c r="C55" s="39"/>
      <c r="D55" s="47">
        <f>D56+D65+D70+D75</f>
        <v>1285.8400000000001</v>
      </c>
    </row>
    <row r="56" spans="1:4" ht="21.75" customHeight="1" x14ac:dyDescent="0.25">
      <c r="A56" s="5" t="s">
        <v>54</v>
      </c>
      <c r="B56" s="39" t="s">
        <v>73</v>
      </c>
      <c r="C56" s="39"/>
      <c r="D56" s="47">
        <f>D57+D62</f>
        <v>341.9</v>
      </c>
    </row>
    <row r="57" spans="1:4" ht="29.25" customHeight="1" x14ac:dyDescent="0.25">
      <c r="A57" s="5" t="s">
        <v>109</v>
      </c>
      <c r="B57" s="39" t="s">
        <v>71</v>
      </c>
      <c r="C57" s="39"/>
      <c r="D57" s="47">
        <f>D58+D60</f>
        <v>341.2</v>
      </c>
    </row>
    <row r="58" spans="1:4" ht="48" customHeight="1" x14ac:dyDescent="0.25">
      <c r="A58" s="12" t="s">
        <v>36</v>
      </c>
      <c r="B58" s="39" t="s">
        <v>71</v>
      </c>
      <c r="C58" s="1" t="s">
        <v>37</v>
      </c>
      <c r="D58" s="47">
        <f>D59</f>
        <v>314.7</v>
      </c>
    </row>
    <row r="59" spans="1:4" ht="18" customHeight="1" x14ac:dyDescent="0.25">
      <c r="A59" s="10" t="s">
        <v>38</v>
      </c>
      <c r="B59" s="40" t="s">
        <v>71</v>
      </c>
      <c r="C59" s="2" t="s">
        <v>39</v>
      </c>
      <c r="D59" s="64">
        <f>прил.7!G63</f>
        <v>314.7</v>
      </c>
    </row>
    <row r="60" spans="1:4" ht="18.75" customHeight="1" x14ac:dyDescent="0.25">
      <c r="A60" s="12" t="s">
        <v>46</v>
      </c>
      <c r="B60" s="39" t="s">
        <v>71</v>
      </c>
      <c r="C60" s="6" t="s">
        <v>47</v>
      </c>
      <c r="D60" s="47">
        <f>D61</f>
        <v>26.5</v>
      </c>
    </row>
    <row r="61" spans="1:4" ht="19.5" customHeight="1" x14ac:dyDescent="0.25">
      <c r="A61" s="10" t="s">
        <v>48</v>
      </c>
      <c r="B61" s="40" t="s">
        <v>71</v>
      </c>
      <c r="C61" s="2" t="s">
        <v>49</v>
      </c>
      <c r="D61" s="64">
        <f>прил.7!G65</f>
        <v>26.5</v>
      </c>
    </row>
    <row r="62" spans="1:4" ht="53.25" customHeight="1" x14ac:dyDescent="0.25">
      <c r="A62" s="5" t="s">
        <v>70</v>
      </c>
      <c r="B62" s="39" t="s">
        <v>72</v>
      </c>
      <c r="C62" s="1"/>
      <c r="D62" s="47">
        <f>D63</f>
        <v>0.7</v>
      </c>
    </row>
    <row r="63" spans="1:4" ht="15.75" x14ac:dyDescent="0.25">
      <c r="A63" s="12" t="s">
        <v>46</v>
      </c>
      <c r="B63" s="39" t="s">
        <v>72</v>
      </c>
      <c r="C63" s="6" t="s">
        <v>47</v>
      </c>
      <c r="D63" s="47">
        <f>D64</f>
        <v>0.7</v>
      </c>
    </row>
    <row r="64" spans="1:4" ht="27" customHeight="1" x14ac:dyDescent="0.25">
      <c r="A64" s="10" t="s">
        <v>48</v>
      </c>
      <c r="B64" s="40" t="s">
        <v>72</v>
      </c>
      <c r="C64" s="3" t="s">
        <v>49</v>
      </c>
      <c r="D64" s="64">
        <f>прил.7!G56</f>
        <v>0.7</v>
      </c>
    </row>
    <row r="65" spans="1:7" ht="20.25" customHeight="1" x14ac:dyDescent="0.25">
      <c r="A65" s="12" t="s">
        <v>82</v>
      </c>
      <c r="B65" s="72" t="s">
        <v>83</v>
      </c>
      <c r="C65" s="13"/>
      <c r="D65" s="47">
        <f>D66</f>
        <v>403.58</v>
      </c>
    </row>
    <row r="66" spans="1:7" ht="21" customHeight="1" x14ac:dyDescent="0.25">
      <c r="A66" s="12" t="s">
        <v>84</v>
      </c>
      <c r="B66" s="72" t="s">
        <v>85</v>
      </c>
      <c r="C66" s="13"/>
      <c r="D66" s="47">
        <f>D67</f>
        <v>403.58</v>
      </c>
    </row>
    <row r="67" spans="1:7" ht="15" customHeight="1" x14ac:dyDescent="0.25">
      <c r="A67" s="12" t="s">
        <v>86</v>
      </c>
      <c r="B67" s="72" t="s">
        <v>87</v>
      </c>
      <c r="C67" s="13"/>
      <c r="D67" s="47">
        <f>D68</f>
        <v>403.58</v>
      </c>
    </row>
    <row r="68" spans="1:7" ht="15.75" customHeight="1" x14ac:dyDescent="0.25">
      <c r="A68" s="12" t="s">
        <v>88</v>
      </c>
      <c r="B68" s="72" t="s">
        <v>87</v>
      </c>
      <c r="C68" s="13" t="s">
        <v>89</v>
      </c>
      <c r="D68" s="47">
        <f>D69</f>
        <v>403.58</v>
      </c>
    </row>
    <row r="69" spans="1:7" ht="17.25" customHeight="1" x14ac:dyDescent="0.25">
      <c r="A69" s="10" t="s">
        <v>97</v>
      </c>
      <c r="B69" s="73" t="s">
        <v>87</v>
      </c>
      <c r="C69" s="41" t="s">
        <v>96</v>
      </c>
      <c r="D69" s="64">
        <f>прил.7!G94</f>
        <v>403.58</v>
      </c>
    </row>
    <row r="70" spans="1:7" ht="17.25" customHeight="1" x14ac:dyDescent="0.25">
      <c r="A70" s="12" t="s">
        <v>146</v>
      </c>
      <c r="B70" s="72" t="s">
        <v>147</v>
      </c>
      <c r="C70" s="13"/>
      <c r="D70" s="47">
        <f>D71</f>
        <v>510.36</v>
      </c>
    </row>
    <row r="71" spans="1:7" ht="17.25" customHeight="1" x14ac:dyDescent="0.25">
      <c r="A71" s="12" t="s">
        <v>141</v>
      </c>
      <c r="B71" s="72" t="s">
        <v>142</v>
      </c>
      <c r="C71" s="13"/>
      <c r="D71" s="47">
        <f>D72</f>
        <v>510.36</v>
      </c>
    </row>
    <row r="72" spans="1:7" ht="17.25" customHeight="1" x14ac:dyDescent="0.25">
      <c r="A72" s="12" t="s">
        <v>143</v>
      </c>
      <c r="B72" s="69" t="s">
        <v>144</v>
      </c>
      <c r="C72" s="13"/>
      <c r="D72" s="47">
        <f>D73</f>
        <v>510.36</v>
      </c>
    </row>
    <row r="73" spans="1:7" ht="17.25" customHeight="1" x14ac:dyDescent="0.25">
      <c r="A73" s="12" t="s">
        <v>50</v>
      </c>
      <c r="B73" s="69" t="s">
        <v>144</v>
      </c>
      <c r="C73" s="13" t="s">
        <v>148</v>
      </c>
      <c r="D73" s="47">
        <f>D74</f>
        <v>510.36</v>
      </c>
    </row>
    <row r="74" spans="1:7" ht="17.25" customHeight="1" x14ac:dyDescent="0.25">
      <c r="A74" s="10" t="s">
        <v>145</v>
      </c>
      <c r="B74" s="70" t="s">
        <v>144</v>
      </c>
      <c r="C74" s="41" t="s">
        <v>149</v>
      </c>
      <c r="D74" s="64">
        <f>прил.7!G50</f>
        <v>510.36</v>
      </c>
    </row>
    <row r="75" spans="1:7" ht="15.75" x14ac:dyDescent="0.25">
      <c r="A75" s="5" t="s">
        <v>59</v>
      </c>
      <c r="B75" s="39" t="s">
        <v>60</v>
      </c>
      <c r="C75" s="39"/>
      <c r="D75" s="47">
        <f>D76</f>
        <v>30</v>
      </c>
    </row>
    <row r="76" spans="1:7" ht="15.75" x14ac:dyDescent="0.25">
      <c r="A76" s="5" t="s">
        <v>61</v>
      </c>
      <c r="B76" s="39" t="s">
        <v>62</v>
      </c>
      <c r="C76" s="39"/>
      <c r="D76" s="47">
        <f t="shared" ref="D76:D77" si="3">D77</f>
        <v>30</v>
      </c>
    </row>
    <row r="77" spans="1:7" ht="15.75" x14ac:dyDescent="0.25">
      <c r="A77" s="12" t="s">
        <v>46</v>
      </c>
      <c r="B77" s="39" t="s">
        <v>62</v>
      </c>
      <c r="C77" s="6" t="s">
        <v>47</v>
      </c>
      <c r="D77" s="47">
        <f t="shared" si="3"/>
        <v>30</v>
      </c>
    </row>
    <row r="78" spans="1:7" ht="15.75" x14ac:dyDescent="0.25">
      <c r="A78" s="10" t="s">
        <v>48</v>
      </c>
      <c r="B78" s="40" t="s">
        <v>62</v>
      </c>
      <c r="C78" s="3" t="s">
        <v>49</v>
      </c>
      <c r="D78" s="64">
        <f>прил.7!G98</f>
        <v>30</v>
      </c>
    </row>
    <row r="79" spans="1:7" ht="18.75" customHeight="1" x14ac:dyDescent="0.25">
      <c r="E79" s="46"/>
      <c r="F79" s="46"/>
      <c r="G79" s="46"/>
    </row>
    <row r="80" spans="1:7" ht="18" customHeight="1" x14ac:dyDescent="0.25"/>
    <row r="81" spans="1:7" s="46" customFormat="1" ht="21.75" customHeight="1" x14ac:dyDescent="0.25">
      <c r="A81" s="59"/>
      <c r="B81" s="59"/>
      <c r="C81" s="59"/>
      <c r="D81" s="59"/>
      <c r="E81" s="59"/>
      <c r="F81" s="59"/>
      <c r="G81" s="59"/>
    </row>
    <row r="82" spans="1:7" s="46" customFormat="1" ht="22.5" customHeight="1" x14ac:dyDescent="0.25">
      <c r="A82" s="59"/>
      <c r="B82" s="59"/>
      <c r="C82" s="59"/>
      <c r="D82" s="59"/>
    </row>
    <row r="83" spans="1:7" s="46" customFormat="1" ht="20.25" customHeight="1" x14ac:dyDescent="0.25">
      <c r="A83" s="59"/>
      <c r="B83" s="59"/>
      <c r="C83" s="59"/>
      <c r="D83" s="59"/>
    </row>
    <row r="84" spans="1:7" ht="18.75" customHeight="1" x14ac:dyDescent="0.25">
      <c r="E84" s="46"/>
      <c r="F84" s="46"/>
      <c r="G84" s="46"/>
    </row>
    <row r="85" spans="1:7" ht="19.5" customHeight="1" x14ac:dyDescent="0.25"/>
    <row r="86" spans="1:7" s="46" customFormat="1" ht="21.75" customHeight="1" x14ac:dyDescent="0.25">
      <c r="A86" s="59"/>
      <c r="B86" s="59"/>
      <c r="C86" s="59"/>
      <c r="D86" s="59"/>
      <c r="E86" s="59"/>
      <c r="F86" s="59"/>
      <c r="G86" s="59"/>
    </row>
    <row r="87" spans="1:7" s="46" customFormat="1" ht="31.5" customHeight="1" x14ac:dyDescent="0.25">
      <c r="A87" s="59"/>
      <c r="B87" s="59"/>
      <c r="C87" s="59"/>
      <c r="D87" s="59"/>
    </row>
    <row r="88" spans="1:7" ht="18" customHeight="1" x14ac:dyDescent="0.25">
      <c r="E88" s="46"/>
      <c r="F88" s="46"/>
      <c r="G88" s="46"/>
    </row>
    <row r="89" spans="1:7" ht="21" customHeight="1" x14ac:dyDescent="0.25"/>
  </sheetData>
  <mergeCells count="11">
    <mergeCell ref="A11:D11"/>
    <mergeCell ref="A7:D7"/>
    <mergeCell ref="A9:D9"/>
    <mergeCell ref="A10:D10"/>
    <mergeCell ref="A1:D1"/>
    <mergeCell ref="A2:D2"/>
    <mergeCell ref="A3:D3"/>
    <mergeCell ref="A4:D4"/>
    <mergeCell ref="A5:D5"/>
    <mergeCell ref="A8:D8"/>
    <mergeCell ref="A6:D6"/>
  </mergeCells>
  <pageMargins left="0.51181102362204722" right="0.31496062992125984" top="0.35433070866141736" bottom="0.35433070866141736" header="0.31496062992125984" footer="0.31496062992125984"/>
  <pageSetup paperSize="9" scale="5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zoomScale="80" zoomScaleNormal="80" workbookViewId="0">
      <selection activeCell="C12" sqref="C12"/>
    </sheetView>
  </sheetViews>
  <sheetFormatPr defaultRowHeight="15" x14ac:dyDescent="0.25"/>
  <cols>
    <col min="1" max="1" width="124.42578125" style="59" customWidth="1"/>
    <col min="2" max="2" width="16.7109375" style="59" customWidth="1"/>
    <col min="3" max="3" width="12.85546875" style="59" customWidth="1"/>
    <col min="4" max="4" width="17.7109375" style="59" customWidth="1"/>
    <col min="5" max="5" width="21.42578125" style="59" customWidth="1"/>
    <col min="6" max="7" width="10.28515625" style="59" bestFit="1" customWidth="1"/>
    <col min="8" max="16384" width="9.140625" style="59"/>
  </cols>
  <sheetData>
    <row r="1" spans="1:7" x14ac:dyDescent="0.25">
      <c r="A1" s="95" t="s">
        <v>123</v>
      </c>
      <c r="B1" s="95"/>
      <c r="C1" s="95"/>
      <c r="D1" s="95"/>
      <c r="E1" s="95"/>
      <c r="F1" s="37"/>
      <c r="G1" s="37"/>
    </row>
    <row r="2" spans="1:7" x14ac:dyDescent="0.25">
      <c r="A2" s="90" t="s">
        <v>23</v>
      </c>
      <c r="B2" s="90"/>
      <c r="C2" s="90"/>
      <c r="D2" s="90"/>
      <c r="E2" s="90"/>
      <c r="F2" s="14"/>
      <c r="G2" s="14"/>
    </row>
    <row r="3" spans="1:7" x14ac:dyDescent="0.25">
      <c r="A3" s="90" t="s">
        <v>127</v>
      </c>
      <c r="B3" s="90"/>
      <c r="C3" s="90"/>
      <c r="D3" s="90"/>
      <c r="E3" s="90"/>
      <c r="F3" s="14"/>
      <c r="G3" s="14"/>
    </row>
    <row r="4" spans="1:7" x14ac:dyDescent="0.25">
      <c r="A4" s="93" t="s">
        <v>135</v>
      </c>
      <c r="B4" s="93"/>
      <c r="C4" s="93"/>
      <c r="D4" s="93"/>
      <c r="E4" s="93"/>
      <c r="F4" s="16"/>
      <c r="G4" s="16"/>
    </row>
    <row r="5" spans="1:7" x14ac:dyDescent="0.25">
      <c r="A5" s="93" t="s">
        <v>150</v>
      </c>
      <c r="B5" s="93"/>
      <c r="C5" s="93"/>
      <c r="D5" s="93"/>
      <c r="E5" s="93"/>
      <c r="F5" s="16"/>
      <c r="G5" s="16"/>
    </row>
    <row r="6" spans="1:7" x14ac:dyDescent="0.25">
      <c r="A6" s="93"/>
      <c r="B6" s="93"/>
      <c r="C6" s="93"/>
      <c r="D6" s="93"/>
      <c r="E6" s="93"/>
    </row>
    <row r="7" spans="1:7" ht="15.75" x14ac:dyDescent="0.25">
      <c r="A7" s="88" t="s">
        <v>24</v>
      </c>
      <c r="B7" s="88"/>
      <c r="C7" s="88"/>
      <c r="D7" s="88"/>
      <c r="E7" s="88"/>
    </row>
    <row r="8" spans="1:7" ht="15.75" x14ac:dyDescent="0.25">
      <c r="A8" s="92" t="s">
        <v>74</v>
      </c>
      <c r="B8" s="92"/>
      <c r="C8" s="92"/>
      <c r="D8" s="92"/>
      <c r="E8" s="92"/>
    </row>
    <row r="9" spans="1:7" ht="15.75" x14ac:dyDescent="0.25">
      <c r="A9" s="92" t="s">
        <v>111</v>
      </c>
      <c r="B9" s="92"/>
      <c r="C9" s="92"/>
      <c r="D9" s="92"/>
      <c r="E9" s="92"/>
    </row>
    <row r="10" spans="1:7" ht="15.75" x14ac:dyDescent="0.25">
      <c r="A10" s="94" t="s">
        <v>25</v>
      </c>
      <c r="B10" s="94"/>
      <c r="C10" s="94"/>
      <c r="D10" s="94"/>
      <c r="E10" s="94"/>
    </row>
    <row r="11" spans="1:7" ht="15.75" x14ac:dyDescent="0.25">
      <c r="A11" s="94" t="s">
        <v>130</v>
      </c>
      <c r="B11" s="94"/>
      <c r="C11" s="94"/>
      <c r="D11" s="94"/>
      <c r="E11" s="94"/>
    </row>
    <row r="12" spans="1:7" ht="15.75" x14ac:dyDescent="0.25">
      <c r="A12" s="83"/>
      <c r="B12" s="83"/>
      <c r="C12" s="83"/>
      <c r="D12" s="83"/>
      <c r="E12" s="83"/>
    </row>
    <row r="13" spans="1:7" ht="15.75" x14ac:dyDescent="0.25">
      <c r="A13" s="83"/>
      <c r="B13" s="83"/>
      <c r="C13" s="83"/>
      <c r="D13" s="83"/>
      <c r="E13" s="38" t="s">
        <v>92</v>
      </c>
    </row>
    <row r="14" spans="1:7" ht="15.75" x14ac:dyDescent="0.25">
      <c r="A14" s="60" t="s">
        <v>3</v>
      </c>
      <c r="B14" s="60" t="s">
        <v>26</v>
      </c>
      <c r="C14" s="60" t="s">
        <v>27</v>
      </c>
      <c r="D14" s="86">
        <v>2026</v>
      </c>
      <c r="E14" s="86">
        <v>2027</v>
      </c>
      <c r="F14" s="62"/>
      <c r="G14" s="62"/>
    </row>
    <row r="15" spans="1:7" ht="15.75" x14ac:dyDescent="0.25">
      <c r="A15" s="63" t="s">
        <v>29</v>
      </c>
      <c r="B15" s="60"/>
      <c r="C15" s="60"/>
      <c r="D15" s="61">
        <f>D16+D21+D55</f>
        <v>13342.6</v>
      </c>
      <c r="E15" s="61">
        <f>E16+E21+E55</f>
        <v>13931.500000000002</v>
      </c>
    </row>
    <row r="16" spans="1:7" ht="31.5" x14ac:dyDescent="0.25">
      <c r="A16" s="12" t="s">
        <v>116</v>
      </c>
      <c r="B16" s="39" t="s">
        <v>75</v>
      </c>
      <c r="C16" s="1"/>
      <c r="D16" s="47">
        <f t="shared" ref="D16:E19" si="0">D17</f>
        <v>25</v>
      </c>
      <c r="E16" s="47">
        <f t="shared" si="0"/>
        <v>0</v>
      </c>
      <c r="F16" s="66"/>
    </row>
    <row r="17" spans="1:8" ht="31.5" x14ac:dyDescent="0.25">
      <c r="A17" s="12" t="s">
        <v>121</v>
      </c>
      <c r="B17" s="39" t="s">
        <v>117</v>
      </c>
      <c r="C17" s="1"/>
      <c r="D17" s="47">
        <f t="shared" si="0"/>
        <v>25</v>
      </c>
      <c r="E17" s="47">
        <f t="shared" si="0"/>
        <v>0</v>
      </c>
      <c r="F17" s="66"/>
    </row>
    <row r="18" spans="1:8" ht="15.75" x14ac:dyDescent="0.25">
      <c r="A18" s="12" t="s">
        <v>76</v>
      </c>
      <c r="B18" s="39" t="s">
        <v>118</v>
      </c>
      <c r="C18" s="1"/>
      <c r="D18" s="47">
        <f t="shared" si="0"/>
        <v>25</v>
      </c>
      <c r="E18" s="47">
        <f t="shared" si="0"/>
        <v>0</v>
      </c>
    </row>
    <row r="19" spans="1:8" ht="15.75" x14ac:dyDescent="0.25">
      <c r="A19" s="12" t="s">
        <v>46</v>
      </c>
      <c r="B19" s="39" t="s">
        <v>118</v>
      </c>
      <c r="C19" s="1" t="s">
        <v>47</v>
      </c>
      <c r="D19" s="47">
        <f t="shared" si="0"/>
        <v>25</v>
      </c>
      <c r="E19" s="47">
        <f t="shared" si="0"/>
        <v>0</v>
      </c>
    </row>
    <row r="20" spans="1:8" s="46" customFormat="1" ht="30" customHeight="1" x14ac:dyDescent="0.25">
      <c r="A20" s="10" t="s">
        <v>48</v>
      </c>
      <c r="B20" s="40" t="s">
        <v>118</v>
      </c>
      <c r="C20" s="2" t="s">
        <v>49</v>
      </c>
      <c r="D20" s="64">
        <f>прил.8!G65</f>
        <v>25</v>
      </c>
      <c r="E20" s="64">
        <f>прил.8!H65</f>
        <v>0</v>
      </c>
    </row>
    <row r="21" spans="1:8" ht="15.75" x14ac:dyDescent="0.25">
      <c r="A21" s="5" t="s">
        <v>106</v>
      </c>
      <c r="B21" s="39" t="s">
        <v>30</v>
      </c>
      <c r="C21" s="68"/>
      <c r="D21" s="47">
        <f>D22+D44</f>
        <v>12493.08</v>
      </c>
      <c r="E21" s="47">
        <f>E22+E44</f>
        <v>13076.390000000001</v>
      </c>
    </row>
    <row r="22" spans="1:8" ht="15.75" x14ac:dyDescent="0.25">
      <c r="A22" s="5" t="s">
        <v>95</v>
      </c>
      <c r="B22" s="39" t="s">
        <v>31</v>
      </c>
      <c r="C22" s="68"/>
      <c r="D22" s="47">
        <f>D23+D30</f>
        <v>11462.23</v>
      </c>
      <c r="E22" s="47">
        <f>E23+E30</f>
        <v>12041.95</v>
      </c>
    </row>
    <row r="23" spans="1:8" ht="15.75" x14ac:dyDescent="0.25">
      <c r="A23" s="5" t="s">
        <v>32</v>
      </c>
      <c r="B23" s="39" t="s">
        <v>33</v>
      </c>
      <c r="C23" s="68"/>
      <c r="D23" s="47">
        <f>D24+D27</f>
        <v>1984.62</v>
      </c>
      <c r="E23" s="47">
        <f>E24+E27</f>
        <v>2263.64</v>
      </c>
    </row>
    <row r="24" spans="1:8" s="46" customFormat="1" ht="15.75" x14ac:dyDescent="0.25">
      <c r="A24" s="5" t="s">
        <v>34</v>
      </c>
      <c r="B24" s="39" t="s">
        <v>35</v>
      </c>
      <c r="C24" s="68"/>
      <c r="D24" s="47">
        <f>D25</f>
        <v>1975.62</v>
      </c>
      <c r="E24" s="47">
        <f>E25</f>
        <v>2054.64</v>
      </c>
      <c r="F24" s="59"/>
      <c r="G24" s="59"/>
      <c r="H24" s="59"/>
    </row>
    <row r="25" spans="1:8" s="46" customFormat="1" ht="47.25" x14ac:dyDescent="0.25">
      <c r="A25" s="12" t="s">
        <v>36</v>
      </c>
      <c r="B25" s="39" t="s">
        <v>35</v>
      </c>
      <c r="C25" s="1" t="s">
        <v>37</v>
      </c>
      <c r="D25" s="47">
        <f>D26</f>
        <v>1975.62</v>
      </c>
      <c r="E25" s="47">
        <f>E26</f>
        <v>2054.64</v>
      </c>
    </row>
    <row r="26" spans="1:8" s="46" customFormat="1" ht="15.75" x14ac:dyDescent="0.25">
      <c r="A26" s="10" t="s">
        <v>38</v>
      </c>
      <c r="B26" s="40" t="s">
        <v>35</v>
      </c>
      <c r="C26" s="2" t="s">
        <v>39</v>
      </c>
      <c r="D26" s="64">
        <f>прил.8!G19</f>
        <v>1975.62</v>
      </c>
      <c r="E26" s="64">
        <f>прил.8!H19</f>
        <v>2054.64</v>
      </c>
    </row>
    <row r="27" spans="1:8" ht="15.75" x14ac:dyDescent="0.25">
      <c r="A27" s="5" t="s">
        <v>40</v>
      </c>
      <c r="B27" s="39" t="s">
        <v>41</v>
      </c>
      <c r="C27" s="39"/>
      <c r="D27" s="47">
        <f>D28</f>
        <v>9</v>
      </c>
      <c r="E27" s="47">
        <f>E28</f>
        <v>209</v>
      </c>
    </row>
    <row r="28" spans="1:8" ht="47.25" x14ac:dyDescent="0.25">
      <c r="A28" s="12" t="s">
        <v>36</v>
      </c>
      <c r="B28" s="39" t="s">
        <v>41</v>
      </c>
      <c r="C28" s="1" t="s">
        <v>37</v>
      </c>
      <c r="D28" s="47">
        <f>D29</f>
        <v>9</v>
      </c>
      <c r="E28" s="47">
        <f>E29</f>
        <v>209</v>
      </c>
    </row>
    <row r="29" spans="1:8" ht="15.75" x14ac:dyDescent="0.25">
      <c r="A29" s="10" t="s">
        <v>38</v>
      </c>
      <c r="B29" s="40" t="s">
        <v>41</v>
      </c>
      <c r="C29" s="2" t="s">
        <v>39</v>
      </c>
      <c r="D29" s="64">
        <f>прил.8!G22</f>
        <v>9</v>
      </c>
      <c r="E29" s="64">
        <f>прил.8!H22</f>
        <v>209</v>
      </c>
    </row>
    <row r="30" spans="1:8" ht="15.75" x14ac:dyDescent="0.25">
      <c r="A30" s="5" t="s">
        <v>93</v>
      </c>
      <c r="B30" s="39" t="s">
        <v>43</v>
      </c>
      <c r="C30" s="68"/>
      <c r="D30" s="47">
        <f>D31+D34+D41</f>
        <v>9477.61</v>
      </c>
      <c r="E30" s="47">
        <f>E31+E34+E41</f>
        <v>9778.3100000000013</v>
      </c>
    </row>
    <row r="31" spans="1:8" ht="15.75" x14ac:dyDescent="0.25">
      <c r="A31" s="5" t="s">
        <v>34</v>
      </c>
      <c r="B31" s="39" t="s">
        <v>44</v>
      </c>
      <c r="C31" s="68"/>
      <c r="D31" s="47">
        <f>D32</f>
        <v>8088.39</v>
      </c>
      <c r="E31" s="47">
        <f>E32</f>
        <v>8411.93</v>
      </c>
    </row>
    <row r="32" spans="1:8" ht="47.25" x14ac:dyDescent="0.25">
      <c r="A32" s="12" t="s">
        <v>36</v>
      </c>
      <c r="B32" s="39" t="s">
        <v>44</v>
      </c>
      <c r="C32" s="1" t="s">
        <v>37</v>
      </c>
      <c r="D32" s="47">
        <f>D33</f>
        <v>8088.39</v>
      </c>
      <c r="E32" s="47">
        <f>E33</f>
        <v>8411.93</v>
      </c>
    </row>
    <row r="33" spans="1:5" ht="15.75" x14ac:dyDescent="0.25">
      <c r="A33" s="10" t="s">
        <v>38</v>
      </c>
      <c r="B33" s="40" t="s">
        <v>44</v>
      </c>
      <c r="C33" s="2" t="s">
        <v>39</v>
      </c>
      <c r="D33" s="64">
        <f>прил.8!G29</f>
        <v>8088.39</v>
      </c>
      <c r="E33" s="64">
        <f>прил.8!H29</f>
        <v>8411.93</v>
      </c>
    </row>
    <row r="34" spans="1:5" ht="21" customHeight="1" x14ac:dyDescent="0.25">
      <c r="A34" s="5" t="s">
        <v>40</v>
      </c>
      <c r="B34" s="39" t="s">
        <v>45</v>
      </c>
      <c r="C34" s="68"/>
      <c r="D34" s="47">
        <f>D35+D37+D39</f>
        <v>1389.22</v>
      </c>
      <c r="E34" s="47">
        <f>E35+E37+E39</f>
        <v>1366.38</v>
      </c>
    </row>
    <row r="35" spans="1:5" ht="39.75" customHeight="1" x14ac:dyDescent="0.25">
      <c r="A35" s="12" t="s">
        <v>36</v>
      </c>
      <c r="B35" s="39" t="s">
        <v>45</v>
      </c>
      <c r="C35" s="1" t="s">
        <v>37</v>
      </c>
      <c r="D35" s="47">
        <f>D36</f>
        <v>154</v>
      </c>
      <c r="E35" s="47">
        <f>E36</f>
        <v>154</v>
      </c>
    </row>
    <row r="36" spans="1:5" ht="21" customHeight="1" x14ac:dyDescent="0.25">
      <c r="A36" s="10" t="s">
        <v>38</v>
      </c>
      <c r="B36" s="40" t="s">
        <v>45</v>
      </c>
      <c r="C36" s="2" t="s">
        <v>39</v>
      </c>
      <c r="D36" s="64">
        <f>прил.8!G32</f>
        <v>154</v>
      </c>
      <c r="E36" s="64">
        <f>прил.8!H32</f>
        <v>154</v>
      </c>
    </row>
    <row r="37" spans="1:5" ht="15.75" x14ac:dyDescent="0.25">
      <c r="A37" s="12" t="s">
        <v>46</v>
      </c>
      <c r="B37" s="39" t="s">
        <v>45</v>
      </c>
      <c r="C37" s="6" t="s">
        <v>47</v>
      </c>
      <c r="D37" s="47">
        <f>D38</f>
        <v>1198.22</v>
      </c>
      <c r="E37" s="47">
        <f>E38</f>
        <v>1175.3800000000001</v>
      </c>
    </row>
    <row r="38" spans="1:5" ht="15.75" x14ac:dyDescent="0.25">
      <c r="A38" s="10" t="s">
        <v>48</v>
      </c>
      <c r="B38" s="40" t="s">
        <v>45</v>
      </c>
      <c r="C38" s="3" t="s">
        <v>49</v>
      </c>
      <c r="D38" s="64">
        <f>прил.8!G34</f>
        <v>1198.22</v>
      </c>
      <c r="E38" s="64">
        <f>прил.8!H34</f>
        <v>1175.3800000000001</v>
      </c>
    </row>
    <row r="39" spans="1:5" ht="20.25" customHeight="1" x14ac:dyDescent="0.25">
      <c r="A39" s="12" t="s">
        <v>50</v>
      </c>
      <c r="B39" s="69" t="s">
        <v>45</v>
      </c>
      <c r="C39" s="39">
        <v>800</v>
      </c>
      <c r="D39" s="47">
        <f>D40</f>
        <v>37</v>
      </c>
      <c r="E39" s="47">
        <f>E40</f>
        <v>37</v>
      </c>
    </row>
    <row r="40" spans="1:5" ht="20.25" customHeight="1" x14ac:dyDescent="0.25">
      <c r="A40" s="10" t="s">
        <v>51</v>
      </c>
      <c r="B40" s="70" t="s">
        <v>45</v>
      </c>
      <c r="C40" s="40">
        <v>850</v>
      </c>
      <c r="D40" s="64">
        <f>прил.8!G36</f>
        <v>37</v>
      </c>
      <c r="E40" s="64">
        <f>прил.8!H36</f>
        <v>37</v>
      </c>
    </row>
    <row r="41" spans="1:5" ht="15.75" x14ac:dyDescent="0.25">
      <c r="A41" s="12" t="s">
        <v>100</v>
      </c>
      <c r="B41" s="69" t="s">
        <v>101</v>
      </c>
      <c r="C41" s="39"/>
      <c r="D41" s="47">
        <f>D42</f>
        <v>0</v>
      </c>
      <c r="E41" s="47">
        <f>E42</f>
        <v>0</v>
      </c>
    </row>
    <row r="42" spans="1:5" ht="15.75" x14ac:dyDescent="0.25">
      <c r="A42" s="12" t="s">
        <v>102</v>
      </c>
      <c r="B42" s="69" t="s">
        <v>101</v>
      </c>
      <c r="C42" s="39">
        <v>500</v>
      </c>
      <c r="D42" s="47">
        <f>D43</f>
        <v>0</v>
      </c>
      <c r="E42" s="47">
        <f>E43</f>
        <v>0</v>
      </c>
    </row>
    <row r="43" spans="1:5" ht="15.75" x14ac:dyDescent="0.25">
      <c r="A43" s="10" t="s">
        <v>103</v>
      </c>
      <c r="B43" s="70" t="s">
        <v>101</v>
      </c>
      <c r="C43" s="40">
        <v>540</v>
      </c>
      <c r="D43" s="64">
        <f>прил.8!G43</f>
        <v>0</v>
      </c>
      <c r="E43" s="64">
        <f>прил.8!H43</f>
        <v>0</v>
      </c>
    </row>
    <row r="44" spans="1:5" ht="15.75" x14ac:dyDescent="0.25">
      <c r="A44" s="5" t="s">
        <v>55</v>
      </c>
      <c r="B44" s="60" t="s">
        <v>56</v>
      </c>
      <c r="C44" s="1"/>
      <c r="D44" s="47">
        <f>D45</f>
        <v>1030.8499999999999</v>
      </c>
      <c r="E44" s="47">
        <f>E45</f>
        <v>1034.44</v>
      </c>
    </row>
    <row r="45" spans="1:5" ht="21.75" customHeight="1" x14ac:dyDescent="0.25">
      <c r="A45" s="5" t="s">
        <v>57</v>
      </c>
      <c r="B45" s="39" t="s">
        <v>66</v>
      </c>
      <c r="C45" s="39"/>
      <c r="D45" s="47">
        <f>D46+D49+D52</f>
        <v>1030.8499999999999</v>
      </c>
      <c r="E45" s="47">
        <f>E46+E49+E52</f>
        <v>1034.44</v>
      </c>
    </row>
    <row r="46" spans="1:5" ht="21" customHeight="1" x14ac:dyDescent="0.25">
      <c r="A46" s="5" t="s">
        <v>58</v>
      </c>
      <c r="B46" s="39" t="s">
        <v>67</v>
      </c>
      <c r="C46" s="39"/>
      <c r="D46" s="47">
        <f t="shared" ref="D46:E47" si="1">D47</f>
        <v>89.65</v>
      </c>
      <c r="E46" s="47">
        <f t="shared" si="1"/>
        <v>93.24</v>
      </c>
    </row>
    <row r="47" spans="1:5" ht="18" customHeight="1" x14ac:dyDescent="0.25">
      <c r="A47" s="12" t="s">
        <v>46</v>
      </c>
      <c r="B47" s="39" t="s">
        <v>67</v>
      </c>
      <c r="C47" s="6" t="s">
        <v>47</v>
      </c>
      <c r="D47" s="47">
        <f t="shared" si="1"/>
        <v>89.65</v>
      </c>
      <c r="E47" s="47">
        <f t="shared" si="1"/>
        <v>93.24</v>
      </c>
    </row>
    <row r="48" spans="1:5" ht="20.25" customHeight="1" x14ac:dyDescent="0.25">
      <c r="A48" s="10" t="s">
        <v>48</v>
      </c>
      <c r="B48" s="40" t="s">
        <v>67</v>
      </c>
      <c r="C48" s="3" t="s">
        <v>49</v>
      </c>
      <c r="D48" s="64">
        <f>прил.8!G73</f>
        <v>89.65</v>
      </c>
      <c r="E48" s="64">
        <f>прил.8!H73</f>
        <v>93.24</v>
      </c>
    </row>
    <row r="49" spans="1:5" ht="17.25" customHeight="1" x14ac:dyDescent="0.25">
      <c r="A49" s="5" t="s">
        <v>94</v>
      </c>
      <c r="B49" s="39" t="s">
        <v>68</v>
      </c>
      <c r="C49" s="39"/>
      <c r="D49" s="47">
        <f>D50</f>
        <v>520</v>
      </c>
      <c r="E49" s="47">
        <f>E50</f>
        <v>520</v>
      </c>
    </row>
    <row r="50" spans="1:5" ht="18" customHeight="1" x14ac:dyDescent="0.25">
      <c r="A50" s="12" t="s">
        <v>46</v>
      </c>
      <c r="B50" s="39" t="s">
        <v>68</v>
      </c>
      <c r="C50" s="6" t="s">
        <v>47</v>
      </c>
      <c r="D50" s="47">
        <f t="shared" ref="D50:E50" si="2">D51</f>
        <v>520</v>
      </c>
      <c r="E50" s="47">
        <f t="shared" si="2"/>
        <v>520</v>
      </c>
    </row>
    <row r="51" spans="1:5" ht="24" customHeight="1" x14ac:dyDescent="0.25">
      <c r="A51" s="10" t="s">
        <v>48</v>
      </c>
      <c r="B51" s="40" t="s">
        <v>68</v>
      </c>
      <c r="C51" s="3" t="s">
        <v>49</v>
      </c>
      <c r="D51" s="64">
        <f>прил.8!G76</f>
        <v>520</v>
      </c>
      <c r="E51" s="64">
        <f>прил.8!H76</f>
        <v>520</v>
      </c>
    </row>
    <row r="52" spans="1:5" ht="24" customHeight="1" x14ac:dyDescent="0.25">
      <c r="A52" s="5" t="s">
        <v>98</v>
      </c>
      <c r="B52" s="39" t="s">
        <v>122</v>
      </c>
      <c r="C52" s="39"/>
      <c r="D52" s="47">
        <f>D53</f>
        <v>421.2</v>
      </c>
      <c r="E52" s="47">
        <f>E53</f>
        <v>421.2</v>
      </c>
    </row>
    <row r="53" spans="1:5" ht="24" customHeight="1" x14ac:dyDescent="0.25">
      <c r="A53" s="12" t="s">
        <v>46</v>
      </c>
      <c r="B53" s="39" t="s">
        <v>122</v>
      </c>
      <c r="C53" s="6" t="s">
        <v>47</v>
      </c>
      <c r="D53" s="47">
        <f t="shared" ref="D53:E53" si="3">D54</f>
        <v>421.2</v>
      </c>
      <c r="E53" s="47">
        <f t="shared" si="3"/>
        <v>421.2</v>
      </c>
    </row>
    <row r="54" spans="1:5" ht="24" customHeight="1" x14ac:dyDescent="0.25">
      <c r="A54" s="10" t="s">
        <v>48</v>
      </c>
      <c r="B54" s="40" t="s">
        <v>122</v>
      </c>
      <c r="C54" s="3" t="s">
        <v>49</v>
      </c>
      <c r="D54" s="64">
        <f>прил.8!G79</f>
        <v>421.2</v>
      </c>
      <c r="E54" s="64">
        <f>прил.8!H79</f>
        <v>421.2</v>
      </c>
    </row>
    <row r="55" spans="1:5" ht="24.75" customHeight="1" x14ac:dyDescent="0.25">
      <c r="A55" s="5" t="s">
        <v>52</v>
      </c>
      <c r="B55" s="71" t="s">
        <v>53</v>
      </c>
      <c r="C55" s="39"/>
      <c r="D55" s="47">
        <f>D56+D65+D70</f>
        <v>824.52</v>
      </c>
      <c r="E55" s="47">
        <f>E56+E65+E70</f>
        <v>855.1099999999999</v>
      </c>
    </row>
    <row r="56" spans="1:5" ht="21.75" customHeight="1" x14ac:dyDescent="0.25">
      <c r="A56" s="5" t="s">
        <v>54</v>
      </c>
      <c r="B56" s="39" t="s">
        <v>73</v>
      </c>
      <c r="C56" s="39"/>
      <c r="D56" s="47">
        <f>D57+D62</f>
        <v>374.8</v>
      </c>
      <c r="E56" s="47">
        <f>E57+E62</f>
        <v>388.59999999999997</v>
      </c>
    </row>
    <row r="57" spans="1:5" ht="29.25" customHeight="1" x14ac:dyDescent="0.25">
      <c r="A57" s="5" t="s">
        <v>109</v>
      </c>
      <c r="B57" s="39" t="s">
        <v>71</v>
      </c>
      <c r="C57" s="39"/>
      <c r="D57" s="47">
        <f>D58+D60</f>
        <v>374.1</v>
      </c>
      <c r="E57" s="47">
        <f>E58+E60</f>
        <v>387.9</v>
      </c>
    </row>
    <row r="58" spans="1:5" ht="48" customHeight="1" x14ac:dyDescent="0.25">
      <c r="A58" s="12" t="s">
        <v>36</v>
      </c>
      <c r="B58" s="39" t="s">
        <v>71</v>
      </c>
      <c r="C58" s="1" t="s">
        <v>37</v>
      </c>
      <c r="D58" s="47">
        <f>D59</f>
        <v>347.6</v>
      </c>
      <c r="E58" s="47">
        <f>E59</f>
        <v>361.4</v>
      </c>
    </row>
    <row r="59" spans="1:5" ht="18" customHeight="1" x14ac:dyDescent="0.25">
      <c r="A59" s="10" t="s">
        <v>38</v>
      </c>
      <c r="B59" s="40" t="s">
        <v>71</v>
      </c>
      <c r="C59" s="2" t="s">
        <v>39</v>
      </c>
      <c r="D59" s="64">
        <f>прил.8!G56</f>
        <v>347.6</v>
      </c>
      <c r="E59" s="64">
        <f>прил.8!H56</f>
        <v>361.4</v>
      </c>
    </row>
    <row r="60" spans="1:5" ht="18.75" customHeight="1" x14ac:dyDescent="0.25">
      <c r="A60" s="12" t="s">
        <v>46</v>
      </c>
      <c r="B60" s="39" t="s">
        <v>71</v>
      </c>
      <c r="C60" s="6" t="s">
        <v>47</v>
      </c>
      <c r="D60" s="47">
        <f>D61</f>
        <v>26.5</v>
      </c>
      <c r="E60" s="47">
        <f>E61</f>
        <v>26.5</v>
      </c>
    </row>
    <row r="61" spans="1:5" ht="19.5" customHeight="1" x14ac:dyDescent="0.25">
      <c r="A61" s="10" t="s">
        <v>48</v>
      </c>
      <c r="B61" s="40" t="s">
        <v>71</v>
      </c>
      <c r="C61" s="2" t="s">
        <v>49</v>
      </c>
      <c r="D61" s="64">
        <f>прил.8!G58</f>
        <v>26.5</v>
      </c>
      <c r="E61" s="64">
        <f>прил.8!H58</f>
        <v>26.5</v>
      </c>
    </row>
    <row r="62" spans="1:5" ht="53.25" customHeight="1" x14ac:dyDescent="0.25">
      <c r="A62" s="5" t="s">
        <v>70</v>
      </c>
      <c r="B62" s="39" t="s">
        <v>72</v>
      </c>
      <c r="C62" s="1"/>
      <c r="D62" s="47">
        <f>D63</f>
        <v>0.7</v>
      </c>
      <c r="E62" s="47">
        <f>E63</f>
        <v>0.7</v>
      </c>
    </row>
    <row r="63" spans="1:5" ht="15.75" x14ac:dyDescent="0.25">
      <c r="A63" s="12" t="s">
        <v>46</v>
      </c>
      <c r="B63" s="39" t="s">
        <v>72</v>
      </c>
      <c r="C63" s="6" t="s">
        <v>47</v>
      </c>
      <c r="D63" s="47">
        <f>D64</f>
        <v>0.7</v>
      </c>
      <c r="E63" s="47">
        <f>E64</f>
        <v>0.7</v>
      </c>
    </row>
    <row r="64" spans="1:5" ht="27" customHeight="1" x14ac:dyDescent="0.25">
      <c r="A64" s="10" t="s">
        <v>48</v>
      </c>
      <c r="B64" s="40" t="s">
        <v>72</v>
      </c>
      <c r="C64" s="3" t="s">
        <v>49</v>
      </c>
      <c r="D64" s="64">
        <f>прил.8!G49</f>
        <v>0.7</v>
      </c>
      <c r="E64" s="64">
        <f>прил.8!H49</f>
        <v>0.7</v>
      </c>
    </row>
    <row r="65" spans="1:8" ht="20.25" customHeight="1" x14ac:dyDescent="0.25">
      <c r="A65" s="12" t="s">
        <v>82</v>
      </c>
      <c r="B65" s="72" t="s">
        <v>83</v>
      </c>
      <c r="C65" s="13"/>
      <c r="D65" s="47">
        <f t="shared" ref="D65:E68" si="4">D66</f>
        <v>419.72</v>
      </c>
      <c r="E65" s="47">
        <f t="shared" si="4"/>
        <v>436.51</v>
      </c>
    </row>
    <row r="66" spans="1:8" ht="21" customHeight="1" x14ac:dyDescent="0.25">
      <c r="A66" s="12" t="s">
        <v>84</v>
      </c>
      <c r="B66" s="72" t="s">
        <v>85</v>
      </c>
      <c r="C66" s="13"/>
      <c r="D66" s="47">
        <f t="shared" si="4"/>
        <v>419.72</v>
      </c>
      <c r="E66" s="47">
        <f t="shared" si="4"/>
        <v>436.51</v>
      </c>
    </row>
    <row r="67" spans="1:8" ht="15" customHeight="1" x14ac:dyDescent="0.25">
      <c r="A67" s="12" t="s">
        <v>86</v>
      </c>
      <c r="B67" s="72" t="s">
        <v>87</v>
      </c>
      <c r="C67" s="13"/>
      <c r="D67" s="47">
        <f t="shared" si="4"/>
        <v>419.72</v>
      </c>
      <c r="E67" s="47">
        <f t="shared" si="4"/>
        <v>436.51</v>
      </c>
    </row>
    <row r="68" spans="1:8" ht="15.75" customHeight="1" x14ac:dyDescent="0.25">
      <c r="A68" s="12" t="s">
        <v>88</v>
      </c>
      <c r="B68" s="72" t="s">
        <v>87</v>
      </c>
      <c r="C68" s="13" t="s">
        <v>89</v>
      </c>
      <c r="D68" s="47">
        <f t="shared" si="4"/>
        <v>419.72</v>
      </c>
      <c r="E68" s="47">
        <f t="shared" si="4"/>
        <v>436.51</v>
      </c>
    </row>
    <row r="69" spans="1:8" ht="17.25" customHeight="1" x14ac:dyDescent="0.25">
      <c r="A69" s="10" t="s">
        <v>97</v>
      </c>
      <c r="B69" s="73" t="s">
        <v>87</v>
      </c>
      <c r="C69" s="41" t="s">
        <v>96</v>
      </c>
      <c r="D69" s="64">
        <f>прил.8!G87</f>
        <v>419.72</v>
      </c>
      <c r="E69" s="64">
        <f>прил.8!H87</f>
        <v>436.51</v>
      </c>
    </row>
    <row r="70" spans="1:8" ht="15.75" x14ac:dyDescent="0.25">
      <c r="A70" s="5" t="s">
        <v>59</v>
      </c>
      <c r="B70" s="39" t="s">
        <v>60</v>
      </c>
      <c r="C70" s="39"/>
      <c r="D70" s="47">
        <f>D71</f>
        <v>30</v>
      </c>
      <c r="E70" s="47">
        <f>E71</f>
        <v>30</v>
      </c>
    </row>
    <row r="71" spans="1:8" ht="15.75" x14ac:dyDescent="0.25">
      <c r="A71" s="5" t="s">
        <v>61</v>
      </c>
      <c r="B71" s="39" t="s">
        <v>62</v>
      </c>
      <c r="C71" s="39"/>
      <c r="D71" s="47">
        <f t="shared" ref="D71:E72" si="5">D72</f>
        <v>30</v>
      </c>
      <c r="E71" s="47">
        <f t="shared" si="5"/>
        <v>30</v>
      </c>
    </row>
    <row r="72" spans="1:8" ht="15.75" x14ac:dyDescent="0.25">
      <c r="A72" s="12" t="s">
        <v>46</v>
      </c>
      <c r="B72" s="39" t="s">
        <v>62</v>
      </c>
      <c r="C72" s="6" t="s">
        <v>47</v>
      </c>
      <c r="D72" s="47">
        <f t="shared" si="5"/>
        <v>30</v>
      </c>
      <c r="E72" s="47">
        <f t="shared" si="5"/>
        <v>30</v>
      </c>
    </row>
    <row r="73" spans="1:8" ht="15.75" x14ac:dyDescent="0.25">
      <c r="A73" s="10" t="s">
        <v>48</v>
      </c>
      <c r="B73" s="40" t="s">
        <v>62</v>
      </c>
      <c r="C73" s="3" t="s">
        <v>49</v>
      </c>
      <c r="D73" s="64">
        <f>прил.8!G94</f>
        <v>30</v>
      </c>
      <c r="E73" s="64">
        <f>прил.8!H94</f>
        <v>30</v>
      </c>
    </row>
    <row r="74" spans="1:8" ht="18.75" customHeight="1" x14ac:dyDescent="0.25">
      <c r="F74" s="46"/>
      <c r="G74" s="46"/>
      <c r="H74" s="46"/>
    </row>
    <row r="75" spans="1:8" ht="18" customHeight="1" x14ac:dyDescent="0.25"/>
    <row r="76" spans="1:8" s="46" customFormat="1" ht="21.75" customHeight="1" x14ac:dyDescent="0.25">
      <c r="A76" s="59"/>
      <c r="B76" s="59"/>
      <c r="C76" s="59"/>
      <c r="D76" s="59"/>
      <c r="E76" s="59"/>
      <c r="F76" s="59"/>
      <c r="G76" s="59"/>
      <c r="H76" s="59"/>
    </row>
    <row r="77" spans="1:8" s="46" customFormat="1" ht="22.5" customHeight="1" x14ac:dyDescent="0.25">
      <c r="A77" s="59"/>
      <c r="B77" s="59"/>
      <c r="C77" s="59"/>
      <c r="D77" s="59"/>
      <c r="E77" s="59"/>
    </row>
    <row r="78" spans="1:8" s="46" customFormat="1" ht="20.25" customHeight="1" x14ac:dyDescent="0.25">
      <c r="A78" s="59"/>
      <c r="B78" s="59"/>
      <c r="C78" s="59"/>
      <c r="D78" s="59"/>
      <c r="E78" s="59"/>
    </row>
    <row r="79" spans="1:8" ht="18.75" customHeight="1" x14ac:dyDescent="0.25">
      <c r="F79" s="46"/>
      <c r="G79" s="46"/>
      <c r="H79" s="46"/>
    </row>
    <row r="80" spans="1:8" ht="19.5" customHeight="1" x14ac:dyDescent="0.25"/>
    <row r="81" spans="1:8" s="46" customFormat="1" ht="21.75" customHeight="1" x14ac:dyDescent="0.25">
      <c r="A81" s="59"/>
      <c r="B81" s="59"/>
      <c r="C81" s="59"/>
      <c r="D81" s="59"/>
      <c r="E81" s="59"/>
      <c r="F81" s="59"/>
      <c r="G81" s="59"/>
      <c r="H81" s="59"/>
    </row>
    <row r="82" spans="1:8" s="46" customFormat="1" ht="31.5" customHeight="1" x14ac:dyDescent="0.25">
      <c r="A82" s="59"/>
      <c r="B82" s="59"/>
      <c r="C82" s="59"/>
      <c r="D82" s="59"/>
      <c r="E82" s="59"/>
    </row>
    <row r="83" spans="1:8" ht="18" customHeight="1" x14ac:dyDescent="0.25">
      <c r="F83" s="46"/>
      <c r="G83" s="46"/>
      <c r="H83" s="46"/>
    </row>
    <row r="84" spans="1:8" ht="21" customHeight="1" x14ac:dyDescent="0.25"/>
  </sheetData>
  <mergeCells count="11">
    <mergeCell ref="A7:E7"/>
    <mergeCell ref="A8:E8"/>
    <mergeCell ref="A9:E9"/>
    <mergeCell ref="A10:E10"/>
    <mergeCell ref="A11:E11"/>
    <mergeCell ref="A6:E6"/>
    <mergeCell ref="A1:E1"/>
    <mergeCell ref="A2:E2"/>
    <mergeCell ref="A3:E3"/>
    <mergeCell ref="A4:E4"/>
    <mergeCell ref="A5:E5"/>
  </mergeCells>
  <pageMargins left="0.51181102362204722" right="0.31496062992125984" top="0.35433070866141736" bottom="0.35433070866141736" header="0.31496062992125984" footer="0.31496062992125984"/>
  <pageSetup paperSize="9" scale="4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7"/>
  <sheetViews>
    <sheetView tabSelected="1" view="pageBreakPreview" topLeftCell="A76" zoomScale="60" zoomScaleNormal="80" workbookViewId="0">
      <selection activeCell="E10" sqref="E10"/>
    </sheetView>
  </sheetViews>
  <sheetFormatPr defaultRowHeight="15" x14ac:dyDescent="0.25"/>
  <cols>
    <col min="1" max="1" width="117.85546875" style="59" customWidth="1"/>
    <col min="2" max="2" width="9.140625" style="59"/>
    <col min="3" max="4" width="6" style="59" customWidth="1"/>
    <col min="5" max="5" width="20.7109375" style="59" customWidth="1"/>
    <col min="6" max="6" width="6.85546875" style="59" customWidth="1"/>
    <col min="7" max="7" width="16.7109375" style="59" bestFit="1" customWidth="1"/>
    <col min="8" max="9" width="9.140625" style="59" customWidth="1"/>
    <col min="10" max="10" width="9.140625" style="59"/>
    <col min="11" max="11" width="15.85546875" style="59" bestFit="1" customWidth="1"/>
    <col min="12" max="12" width="17" style="59" bestFit="1" customWidth="1"/>
    <col min="13" max="16384" width="9.140625" style="59"/>
  </cols>
  <sheetData>
    <row r="1" spans="1:12" x14ac:dyDescent="0.25">
      <c r="A1" s="95" t="s">
        <v>78</v>
      </c>
      <c r="B1" s="95"/>
      <c r="C1" s="95"/>
      <c r="D1" s="95"/>
      <c r="E1" s="95"/>
      <c r="F1" s="95"/>
      <c r="G1" s="95"/>
      <c r="H1" s="56"/>
      <c r="I1" s="56"/>
    </row>
    <row r="2" spans="1:12" x14ac:dyDescent="0.25">
      <c r="A2" s="90" t="s">
        <v>23</v>
      </c>
      <c r="B2" s="90"/>
      <c r="C2" s="90"/>
      <c r="D2" s="90"/>
      <c r="E2" s="90"/>
      <c r="F2" s="90"/>
      <c r="G2" s="90"/>
      <c r="H2" s="57"/>
      <c r="I2" s="57"/>
    </row>
    <row r="3" spans="1:12" x14ac:dyDescent="0.25">
      <c r="A3" s="90" t="s">
        <v>126</v>
      </c>
      <c r="B3" s="90"/>
      <c r="C3" s="90"/>
      <c r="D3" s="90"/>
      <c r="E3" s="90"/>
      <c r="F3" s="90"/>
      <c r="G3" s="90"/>
      <c r="H3" s="57"/>
      <c r="I3" s="57"/>
    </row>
    <row r="4" spans="1:12" x14ac:dyDescent="0.25">
      <c r="A4" s="93" t="s">
        <v>133</v>
      </c>
      <c r="B4" s="93"/>
      <c r="C4" s="93"/>
      <c r="D4" s="93"/>
      <c r="E4" s="93"/>
      <c r="F4" s="93"/>
      <c r="G4" s="93"/>
      <c r="H4" s="58"/>
      <c r="I4" s="58"/>
    </row>
    <row r="5" spans="1:12" x14ac:dyDescent="0.25">
      <c r="A5" s="93" t="s">
        <v>150</v>
      </c>
      <c r="B5" s="93"/>
      <c r="C5" s="93"/>
      <c r="D5" s="93"/>
      <c r="E5" s="93"/>
      <c r="F5" s="93"/>
      <c r="G5" s="93"/>
      <c r="H5" s="58"/>
      <c r="I5" s="58"/>
    </row>
    <row r="6" spans="1:12" ht="15.75" x14ac:dyDescent="0.25">
      <c r="A6" s="88" t="s">
        <v>63</v>
      </c>
      <c r="B6" s="88"/>
      <c r="C6" s="88"/>
      <c r="D6" s="88"/>
      <c r="E6" s="88"/>
      <c r="F6" s="88"/>
      <c r="G6" s="88"/>
    </row>
    <row r="7" spans="1:12" ht="15.75" x14ac:dyDescent="0.25">
      <c r="A7" s="88" t="s">
        <v>129</v>
      </c>
      <c r="B7" s="88"/>
      <c r="C7" s="88"/>
      <c r="D7" s="88"/>
      <c r="E7" s="88"/>
      <c r="F7" s="88"/>
      <c r="G7" s="88"/>
    </row>
    <row r="8" spans="1:12" ht="15.75" x14ac:dyDescent="0.25">
      <c r="A8" s="55"/>
      <c r="B8" s="55"/>
      <c r="C8" s="55"/>
      <c r="D8" s="55"/>
      <c r="E8" s="55"/>
      <c r="F8" s="55"/>
      <c r="G8" s="38" t="s">
        <v>92</v>
      </c>
    </row>
    <row r="9" spans="1:12" ht="15.75" x14ac:dyDescent="0.25">
      <c r="A9" s="60" t="s">
        <v>3</v>
      </c>
      <c r="B9" s="39" t="s">
        <v>64</v>
      </c>
      <c r="C9" s="60" t="s">
        <v>4</v>
      </c>
      <c r="D9" s="60" t="s">
        <v>5</v>
      </c>
      <c r="E9" s="60" t="s">
        <v>26</v>
      </c>
      <c r="F9" s="60" t="s">
        <v>27</v>
      </c>
      <c r="G9" s="61" t="s">
        <v>28</v>
      </c>
    </row>
    <row r="10" spans="1:12" ht="15.75" x14ac:dyDescent="0.25">
      <c r="A10" s="63" t="s">
        <v>29</v>
      </c>
      <c r="B10" s="39"/>
      <c r="C10" s="60"/>
      <c r="D10" s="60"/>
      <c r="E10" s="60"/>
      <c r="F10" s="60"/>
      <c r="G10" s="61">
        <f>G11</f>
        <v>13475</v>
      </c>
      <c r="K10" s="74"/>
      <c r="L10" s="62"/>
    </row>
    <row r="11" spans="1:12" ht="15.75" x14ac:dyDescent="0.25">
      <c r="A11" s="63" t="s">
        <v>112</v>
      </c>
      <c r="B11" s="39">
        <v>904</v>
      </c>
      <c r="C11" s="60"/>
      <c r="D11" s="60"/>
      <c r="E11" s="60"/>
      <c r="F11" s="60"/>
      <c r="G11" s="61">
        <f>G12+G57+G66+G73+G87+G95</f>
        <v>13475</v>
      </c>
      <c r="K11" s="74"/>
      <c r="L11" s="62"/>
    </row>
    <row r="12" spans="1:12" ht="15.75" x14ac:dyDescent="0.25">
      <c r="A12" s="5" t="s">
        <v>7</v>
      </c>
      <c r="B12" s="30">
        <v>904</v>
      </c>
      <c r="C12" s="1" t="s">
        <v>8</v>
      </c>
      <c r="D12" s="1"/>
      <c r="E12" s="1"/>
      <c r="F12" s="1"/>
      <c r="G12" s="75">
        <f>G13+G23+G44+G51+G37</f>
        <v>11667.82</v>
      </c>
    </row>
    <row r="13" spans="1:12" ht="31.5" x14ac:dyDescent="0.25">
      <c r="A13" s="42" t="s">
        <v>9</v>
      </c>
      <c r="B13" s="30">
        <v>904</v>
      </c>
      <c r="C13" s="1" t="s">
        <v>8</v>
      </c>
      <c r="D13" s="1" t="s">
        <v>10</v>
      </c>
      <c r="E13" s="39"/>
      <c r="F13" s="39"/>
      <c r="G13" s="75">
        <f>G14</f>
        <v>2108.63</v>
      </c>
    </row>
    <row r="14" spans="1:12" ht="15.75" x14ac:dyDescent="0.25">
      <c r="A14" s="42" t="s">
        <v>113</v>
      </c>
      <c r="B14" s="30">
        <v>904</v>
      </c>
      <c r="C14" s="1" t="s">
        <v>8</v>
      </c>
      <c r="D14" s="1" t="s">
        <v>10</v>
      </c>
      <c r="E14" s="39" t="s">
        <v>30</v>
      </c>
      <c r="F14" s="39"/>
      <c r="G14" s="75">
        <f>G15</f>
        <v>2108.63</v>
      </c>
    </row>
    <row r="15" spans="1:12" ht="15.75" x14ac:dyDescent="0.25">
      <c r="A15" s="5" t="s">
        <v>95</v>
      </c>
      <c r="B15" s="30">
        <v>904</v>
      </c>
      <c r="C15" s="1" t="s">
        <v>8</v>
      </c>
      <c r="D15" s="1" t="s">
        <v>10</v>
      </c>
      <c r="E15" s="39" t="s">
        <v>31</v>
      </c>
      <c r="F15" s="39"/>
      <c r="G15" s="75">
        <f>G16</f>
        <v>2108.63</v>
      </c>
    </row>
    <row r="16" spans="1:12" ht="15.75" x14ac:dyDescent="0.25">
      <c r="A16" s="5" t="s">
        <v>32</v>
      </c>
      <c r="B16" s="30">
        <v>904</v>
      </c>
      <c r="C16" s="1" t="s">
        <v>8</v>
      </c>
      <c r="D16" s="1" t="s">
        <v>10</v>
      </c>
      <c r="E16" s="39" t="s">
        <v>33</v>
      </c>
      <c r="F16" s="39"/>
      <c r="G16" s="75">
        <f>G17+G20</f>
        <v>2108.63</v>
      </c>
    </row>
    <row r="17" spans="1:7" ht="15.75" x14ac:dyDescent="0.25">
      <c r="A17" s="5" t="s">
        <v>34</v>
      </c>
      <c r="B17" s="30">
        <v>904</v>
      </c>
      <c r="C17" s="1" t="s">
        <v>8</v>
      </c>
      <c r="D17" s="1" t="s">
        <v>10</v>
      </c>
      <c r="E17" s="39" t="s">
        <v>35</v>
      </c>
      <c r="F17" s="39"/>
      <c r="G17" s="75">
        <f>G18</f>
        <v>1899.63</v>
      </c>
    </row>
    <row r="18" spans="1:7" ht="31.5" x14ac:dyDescent="0.25">
      <c r="A18" s="10" t="s">
        <v>36</v>
      </c>
      <c r="B18" s="3" t="s">
        <v>65</v>
      </c>
      <c r="C18" s="2" t="s">
        <v>8</v>
      </c>
      <c r="D18" s="2" t="s">
        <v>10</v>
      </c>
      <c r="E18" s="40" t="s">
        <v>35</v>
      </c>
      <c r="F18" s="2" t="s">
        <v>37</v>
      </c>
      <c r="G18" s="76">
        <f>G19</f>
        <v>1899.63</v>
      </c>
    </row>
    <row r="19" spans="1:7" ht="15.75" x14ac:dyDescent="0.25">
      <c r="A19" s="10" t="s">
        <v>38</v>
      </c>
      <c r="B19" s="3" t="s">
        <v>65</v>
      </c>
      <c r="C19" s="2" t="s">
        <v>8</v>
      </c>
      <c r="D19" s="2" t="s">
        <v>10</v>
      </c>
      <c r="E19" s="40" t="s">
        <v>35</v>
      </c>
      <c r="F19" s="2" t="s">
        <v>39</v>
      </c>
      <c r="G19" s="76">
        <v>1899.63</v>
      </c>
    </row>
    <row r="20" spans="1:7" ht="15.75" x14ac:dyDescent="0.25">
      <c r="A20" s="5" t="s">
        <v>40</v>
      </c>
      <c r="B20" s="30">
        <v>904</v>
      </c>
      <c r="C20" s="1" t="s">
        <v>8</v>
      </c>
      <c r="D20" s="1" t="s">
        <v>10</v>
      </c>
      <c r="E20" s="39" t="s">
        <v>41</v>
      </c>
      <c r="F20" s="39"/>
      <c r="G20" s="75">
        <f>G21</f>
        <v>209</v>
      </c>
    </row>
    <row r="21" spans="1:7" ht="31.5" x14ac:dyDescent="0.25">
      <c r="A21" s="10" t="s">
        <v>36</v>
      </c>
      <c r="B21" s="3" t="s">
        <v>65</v>
      </c>
      <c r="C21" s="2" t="s">
        <v>8</v>
      </c>
      <c r="D21" s="2" t="s">
        <v>10</v>
      </c>
      <c r="E21" s="40" t="s">
        <v>41</v>
      </c>
      <c r="F21" s="2" t="s">
        <v>37</v>
      </c>
      <c r="G21" s="76">
        <f>G22</f>
        <v>209</v>
      </c>
    </row>
    <row r="22" spans="1:7" ht="15.75" x14ac:dyDescent="0.25">
      <c r="A22" s="10" t="s">
        <v>38</v>
      </c>
      <c r="B22" s="3" t="s">
        <v>65</v>
      </c>
      <c r="C22" s="2" t="s">
        <v>8</v>
      </c>
      <c r="D22" s="2" t="s">
        <v>10</v>
      </c>
      <c r="E22" s="40" t="s">
        <v>41</v>
      </c>
      <c r="F22" s="2" t="s">
        <v>39</v>
      </c>
      <c r="G22" s="76">
        <v>209</v>
      </c>
    </row>
    <row r="23" spans="1:7" ht="31.5" x14ac:dyDescent="0.25">
      <c r="A23" s="5" t="s">
        <v>42</v>
      </c>
      <c r="B23" s="30">
        <v>904</v>
      </c>
      <c r="C23" s="1" t="s">
        <v>8</v>
      </c>
      <c r="D23" s="1" t="s">
        <v>12</v>
      </c>
      <c r="E23" s="39"/>
      <c r="F23" s="39"/>
      <c r="G23" s="75">
        <f>G24</f>
        <v>8992.65</v>
      </c>
    </row>
    <row r="24" spans="1:7" ht="15.75" x14ac:dyDescent="0.25">
      <c r="A24" s="42" t="s">
        <v>113</v>
      </c>
      <c r="B24" s="30">
        <v>904</v>
      </c>
      <c r="C24" s="1" t="s">
        <v>8</v>
      </c>
      <c r="D24" s="1" t="s">
        <v>12</v>
      </c>
      <c r="E24" s="39" t="s">
        <v>30</v>
      </c>
      <c r="F24" s="39"/>
      <c r="G24" s="75">
        <f>G25</f>
        <v>8992.65</v>
      </c>
    </row>
    <row r="25" spans="1:7" ht="15.75" x14ac:dyDescent="0.25">
      <c r="A25" s="5" t="s">
        <v>95</v>
      </c>
      <c r="B25" s="30">
        <v>904</v>
      </c>
      <c r="C25" s="1" t="s">
        <v>8</v>
      </c>
      <c r="D25" s="1" t="s">
        <v>12</v>
      </c>
      <c r="E25" s="39" t="s">
        <v>31</v>
      </c>
      <c r="F25" s="39"/>
      <c r="G25" s="75">
        <f>G26</f>
        <v>8992.65</v>
      </c>
    </row>
    <row r="26" spans="1:7" ht="15.75" x14ac:dyDescent="0.25">
      <c r="A26" s="5" t="s">
        <v>93</v>
      </c>
      <c r="B26" s="30">
        <v>904</v>
      </c>
      <c r="C26" s="1" t="s">
        <v>8</v>
      </c>
      <c r="D26" s="1" t="s">
        <v>12</v>
      </c>
      <c r="E26" s="39" t="s">
        <v>43</v>
      </c>
      <c r="F26" s="39"/>
      <c r="G26" s="75">
        <f>G27+G30</f>
        <v>8992.65</v>
      </c>
    </row>
    <row r="27" spans="1:7" ht="15.75" x14ac:dyDescent="0.25">
      <c r="A27" s="5" t="s">
        <v>34</v>
      </c>
      <c r="B27" s="6" t="s">
        <v>65</v>
      </c>
      <c r="C27" s="1" t="s">
        <v>8</v>
      </c>
      <c r="D27" s="1" t="s">
        <v>12</v>
      </c>
      <c r="E27" s="39" t="s">
        <v>44</v>
      </c>
      <c r="F27" s="39"/>
      <c r="G27" s="75">
        <f>G28</f>
        <v>7777.3</v>
      </c>
    </row>
    <row r="28" spans="1:7" ht="31.5" x14ac:dyDescent="0.25">
      <c r="A28" s="10" t="s">
        <v>36</v>
      </c>
      <c r="B28" s="3" t="s">
        <v>65</v>
      </c>
      <c r="C28" s="2" t="s">
        <v>8</v>
      </c>
      <c r="D28" s="2" t="s">
        <v>12</v>
      </c>
      <c r="E28" s="40" t="s">
        <v>44</v>
      </c>
      <c r="F28" s="2" t="s">
        <v>37</v>
      </c>
      <c r="G28" s="76">
        <f>G29</f>
        <v>7777.3</v>
      </c>
    </row>
    <row r="29" spans="1:7" ht="15.75" x14ac:dyDescent="0.25">
      <c r="A29" s="10" t="s">
        <v>38</v>
      </c>
      <c r="B29" s="67">
        <v>904</v>
      </c>
      <c r="C29" s="2" t="s">
        <v>8</v>
      </c>
      <c r="D29" s="2" t="s">
        <v>12</v>
      </c>
      <c r="E29" s="40" t="s">
        <v>44</v>
      </c>
      <c r="F29" s="2" t="s">
        <v>39</v>
      </c>
      <c r="G29" s="76">
        <v>7777.3</v>
      </c>
    </row>
    <row r="30" spans="1:7" ht="15.75" x14ac:dyDescent="0.25">
      <c r="A30" s="5" t="s">
        <v>40</v>
      </c>
      <c r="B30" s="6" t="s">
        <v>65</v>
      </c>
      <c r="C30" s="1" t="s">
        <v>8</v>
      </c>
      <c r="D30" s="1" t="s">
        <v>12</v>
      </c>
      <c r="E30" s="39" t="s">
        <v>45</v>
      </c>
      <c r="F30" s="39"/>
      <c r="G30" s="75">
        <f>G31+G33+G35</f>
        <v>1215.3499999999999</v>
      </c>
    </row>
    <row r="31" spans="1:7" ht="31.5" x14ac:dyDescent="0.25">
      <c r="A31" s="10" t="s">
        <v>36</v>
      </c>
      <c r="B31" s="3" t="s">
        <v>65</v>
      </c>
      <c r="C31" s="2" t="s">
        <v>8</v>
      </c>
      <c r="D31" s="2" t="s">
        <v>12</v>
      </c>
      <c r="E31" s="40" t="s">
        <v>45</v>
      </c>
      <c r="F31" s="2" t="s">
        <v>37</v>
      </c>
      <c r="G31" s="76">
        <f>G32</f>
        <v>254</v>
      </c>
    </row>
    <row r="32" spans="1:7" ht="15.75" x14ac:dyDescent="0.25">
      <c r="A32" s="10" t="s">
        <v>38</v>
      </c>
      <c r="B32" s="67">
        <v>904</v>
      </c>
      <c r="C32" s="2" t="s">
        <v>8</v>
      </c>
      <c r="D32" s="2" t="s">
        <v>12</v>
      </c>
      <c r="E32" s="40" t="s">
        <v>45</v>
      </c>
      <c r="F32" s="2" t="s">
        <v>39</v>
      </c>
      <c r="G32" s="76">
        <v>254</v>
      </c>
    </row>
    <row r="33" spans="1:7" ht="15.75" x14ac:dyDescent="0.25">
      <c r="A33" s="10" t="s">
        <v>46</v>
      </c>
      <c r="B33" s="67">
        <v>904</v>
      </c>
      <c r="C33" s="2" t="s">
        <v>8</v>
      </c>
      <c r="D33" s="2" t="s">
        <v>12</v>
      </c>
      <c r="E33" s="40" t="s">
        <v>45</v>
      </c>
      <c r="F33" s="3" t="s">
        <v>47</v>
      </c>
      <c r="G33" s="76">
        <f>G34</f>
        <v>924.35</v>
      </c>
    </row>
    <row r="34" spans="1:7" ht="15.75" x14ac:dyDescent="0.25">
      <c r="A34" s="10" t="s">
        <v>48</v>
      </c>
      <c r="B34" s="3" t="s">
        <v>65</v>
      </c>
      <c r="C34" s="2" t="s">
        <v>8</v>
      </c>
      <c r="D34" s="2" t="s">
        <v>12</v>
      </c>
      <c r="E34" s="40" t="s">
        <v>45</v>
      </c>
      <c r="F34" s="3" t="s">
        <v>49</v>
      </c>
      <c r="G34" s="76">
        <v>924.35</v>
      </c>
    </row>
    <row r="35" spans="1:7" ht="15.75" x14ac:dyDescent="0.25">
      <c r="A35" s="10" t="s">
        <v>50</v>
      </c>
      <c r="B35" s="67">
        <v>904</v>
      </c>
      <c r="C35" s="4" t="s">
        <v>8</v>
      </c>
      <c r="D35" s="4" t="s">
        <v>12</v>
      </c>
      <c r="E35" s="70" t="s">
        <v>45</v>
      </c>
      <c r="F35" s="40">
        <v>800</v>
      </c>
      <c r="G35" s="76">
        <f>G36</f>
        <v>37</v>
      </c>
    </row>
    <row r="36" spans="1:7" ht="15.75" x14ac:dyDescent="0.25">
      <c r="A36" s="10" t="s">
        <v>51</v>
      </c>
      <c r="B36" s="67">
        <v>904</v>
      </c>
      <c r="C36" s="4" t="s">
        <v>8</v>
      </c>
      <c r="D36" s="4" t="s">
        <v>12</v>
      </c>
      <c r="E36" s="70" t="s">
        <v>45</v>
      </c>
      <c r="F36" s="40">
        <v>850</v>
      </c>
      <c r="G36" s="76">
        <v>37</v>
      </c>
    </row>
    <row r="37" spans="1:7" s="46" customFormat="1" ht="36.75" customHeight="1" x14ac:dyDescent="0.25">
      <c r="A37" s="12" t="s">
        <v>99</v>
      </c>
      <c r="B37" s="30">
        <v>904</v>
      </c>
      <c r="C37" s="7" t="s">
        <v>8</v>
      </c>
      <c r="D37" s="7" t="s">
        <v>91</v>
      </c>
      <c r="E37" s="69"/>
      <c r="F37" s="39"/>
      <c r="G37" s="75">
        <f>G38</f>
        <v>55.48</v>
      </c>
    </row>
    <row r="38" spans="1:7" ht="15.75" x14ac:dyDescent="0.25">
      <c r="A38" s="42" t="s">
        <v>113</v>
      </c>
      <c r="B38" s="30">
        <v>904</v>
      </c>
      <c r="C38" s="1" t="s">
        <v>8</v>
      </c>
      <c r="D38" s="1" t="s">
        <v>91</v>
      </c>
      <c r="E38" s="39" t="s">
        <v>30</v>
      </c>
      <c r="F38" s="39"/>
      <c r="G38" s="75">
        <f>G39</f>
        <v>55.48</v>
      </c>
    </row>
    <row r="39" spans="1:7" ht="15.75" x14ac:dyDescent="0.25">
      <c r="A39" s="12" t="s">
        <v>104</v>
      </c>
      <c r="B39" s="30">
        <v>904</v>
      </c>
      <c r="C39" s="7" t="s">
        <v>8</v>
      </c>
      <c r="D39" s="7" t="s">
        <v>91</v>
      </c>
      <c r="E39" s="69" t="s">
        <v>31</v>
      </c>
      <c r="F39" s="39"/>
      <c r="G39" s="75">
        <f t="shared" ref="G39:G42" si="0">G40</f>
        <v>55.48</v>
      </c>
    </row>
    <row r="40" spans="1:7" ht="15.75" x14ac:dyDescent="0.25">
      <c r="A40" s="12" t="s">
        <v>93</v>
      </c>
      <c r="B40" s="30">
        <v>904</v>
      </c>
      <c r="C40" s="7" t="s">
        <v>8</v>
      </c>
      <c r="D40" s="7" t="s">
        <v>91</v>
      </c>
      <c r="E40" s="69" t="s">
        <v>43</v>
      </c>
      <c r="F40" s="39"/>
      <c r="G40" s="75">
        <f t="shared" si="0"/>
        <v>55.48</v>
      </c>
    </row>
    <row r="41" spans="1:7" ht="15.75" x14ac:dyDescent="0.25">
      <c r="A41" s="12" t="s">
        <v>100</v>
      </c>
      <c r="B41" s="30">
        <v>904</v>
      </c>
      <c r="C41" s="7" t="s">
        <v>8</v>
      </c>
      <c r="D41" s="7" t="s">
        <v>91</v>
      </c>
      <c r="E41" s="69" t="s">
        <v>101</v>
      </c>
      <c r="F41" s="39"/>
      <c r="G41" s="75">
        <f t="shared" si="0"/>
        <v>55.48</v>
      </c>
    </row>
    <row r="42" spans="1:7" ht="15.75" x14ac:dyDescent="0.25">
      <c r="A42" s="10" t="s">
        <v>102</v>
      </c>
      <c r="B42" s="67">
        <v>904</v>
      </c>
      <c r="C42" s="4" t="s">
        <v>8</v>
      </c>
      <c r="D42" s="4" t="s">
        <v>91</v>
      </c>
      <c r="E42" s="70" t="s">
        <v>101</v>
      </c>
      <c r="F42" s="40">
        <v>500</v>
      </c>
      <c r="G42" s="76">
        <f t="shared" si="0"/>
        <v>55.48</v>
      </c>
    </row>
    <row r="43" spans="1:7" ht="15.75" x14ac:dyDescent="0.25">
      <c r="A43" s="10" t="s">
        <v>103</v>
      </c>
      <c r="B43" s="67">
        <v>904</v>
      </c>
      <c r="C43" s="4" t="s">
        <v>8</v>
      </c>
      <c r="D43" s="4" t="s">
        <v>91</v>
      </c>
      <c r="E43" s="70" t="s">
        <v>101</v>
      </c>
      <c r="F43" s="40">
        <v>540</v>
      </c>
      <c r="G43" s="76">
        <v>55.48</v>
      </c>
    </row>
    <row r="44" spans="1:7" ht="15.75" x14ac:dyDescent="0.25">
      <c r="A44" s="12" t="s">
        <v>136</v>
      </c>
      <c r="B44" s="30">
        <v>904</v>
      </c>
      <c r="C44" s="7" t="s">
        <v>8</v>
      </c>
      <c r="D44" s="7" t="s">
        <v>137</v>
      </c>
      <c r="E44" s="69"/>
      <c r="F44" s="39"/>
      <c r="G44" s="75">
        <f t="shared" ref="G44:G49" si="1">G45</f>
        <v>510.36</v>
      </c>
    </row>
    <row r="45" spans="1:7" ht="15.75" x14ac:dyDescent="0.25">
      <c r="A45" s="12" t="s">
        <v>138</v>
      </c>
      <c r="B45" s="30">
        <v>904</v>
      </c>
      <c r="C45" s="7" t="s">
        <v>8</v>
      </c>
      <c r="D45" s="7" t="s">
        <v>137</v>
      </c>
      <c r="E45" s="69" t="s">
        <v>53</v>
      </c>
      <c r="F45" s="39"/>
      <c r="G45" s="75">
        <f t="shared" si="1"/>
        <v>510.36</v>
      </c>
    </row>
    <row r="46" spans="1:7" ht="15.75" x14ac:dyDescent="0.25">
      <c r="A46" s="12" t="s">
        <v>139</v>
      </c>
      <c r="B46" s="30">
        <v>904</v>
      </c>
      <c r="C46" s="7" t="s">
        <v>8</v>
      </c>
      <c r="D46" s="7" t="s">
        <v>137</v>
      </c>
      <c r="E46" s="69" t="s">
        <v>140</v>
      </c>
      <c r="F46" s="39"/>
      <c r="G46" s="75">
        <f t="shared" si="1"/>
        <v>510.36</v>
      </c>
    </row>
    <row r="47" spans="1:7" ht="15.75" x14ac:dyDescent="0.25">
      <c r="A47" s="12" t="s">
        <v>141</v>
      </c>
      <c r="B47" s="30">
        <v>904</v>
      </c>
      <c r="C47" s="7" t="s">
        <v>8</v>
      </c>
      <c r="D47" s="7" t="s">
        <v>137</v>
      </c>
      <c r="E47" s="69" t="s">
        <v>142</v>
      </c>
      <c r="F47" s="40"/>
      <c r="G47" s="75">
        <f t="shared" si="1"/>
        <v>510.36</v>
      </c>
    </row>
    <row r="48" spans="1:7" ht="15.75" x14ac:dyDescent="0.25">
      <c r="A48" s="12" t="s">
        <v>143</v>
      </c>
      <c r="B48" s="30">
        <v>904</v>
      </c>
      <c r="C48" s="7" t="s">
        <v>8</v>
      </c>
      <c r="D48" s="7" t="s">
        <v>137</v>
      </c>
      <c r="E48" s="69" t="s">
        <v>144</v>
      </c>
      <c r="F48" s="39"/>
      <c r="G48" s="75">
        <f t="shared" si="1"/>
        <v>510.36</v>
      </c>
    </row>
    <row r="49" spans="1:7" ht="15.75" x14ac:dyDescent="0.25">
      <c r="A49" s="10" t="s">
        <v>50</v>
      </c>
      <c r="B49" s="67">
        <v>904</v>
      </c>
      <c r="C49" s="4" t="s">
        <v>8</v>
      </c>
      <c r="D49" s="4" t="s">
        <v>137</v>
      </c>
      <c r="E49" s="70" t="s">
        <v>144</v>
      </c>
      <c r="F49" s="40">
        <v>800</v>
      </c>
      <c r="G49" s="76">
        <f t="shared" si="1"/>
        <v>510.36</v>
      </c>
    </row>
    <row r="50" spans="1:7" ht="15.75" x14ac:dyDescent="0.25">
      <c r="A50" s="10" t="s">
        <v>145</v>
      </c>
      <c r="B50" s="67">
        <v>904</v>
      </c>
      <c r="C50" s="4" t="s">
        <v>8</v>
      </c>
      <c r="D50" s="4" t="s">
        <v>137</v>
      </c>
      <c r="E50" s="70" t="s">
        <v>144</v>
      </c>
      <c r="F50" s="40">
        <v>880</v>
      </c>
      <c r="G50" s="76">
        <v>510.36</v>
      </c>
    </row>
    <row r="51" spans="1:7" ht="15.75" x14ac:dyDescent="0.25">
      <c r="A51" s="78" t="s">
        <v>120</v>
      </c>
      <c r="B51" s="30">
        <v>904</v>
      </c>
      <c r="C51" s="1" t="s">
        <v>8</v>
      </c>
      <c r="D51" s="1" t="s">
        <v>69</v>
      </c>
      <c r="E51" s="71"/>
      <c r="F51" s="1"/>
      <c r="G51" s="75">
        <f>G52</f>
        <v>0.7</v>
      </c>
    </row>
    <row r="52" spans="1:7" ht="15.75" x14ac:dyDescent="0.25">
      <c r="A52" s="12" t="s">
        <v>114</v>
      </c>
      <c r="B52" s="30">
        <v>904</v>
      </c>
      <c r="C52" s="1" t="s">
        <v>8</v>
      </c>
      <c r="D52" s="1" t="s">
        <v>69</v>
      </c>
      <c r="E52" s="71" t="s">
        <v>53</v>
      </c>
      <c r="F52" s="77"/>
      <c r="G52" s="75">
        <f>G53</f>
        <v>0.7</v>
      </c>
    </row>
    <row r="53" spans="1:7" ht="15.75" x14ac:dyDescent="0.25">
      <c r="A53" s="78" t="s">
        <v>54</v>
      </c>
      <c r="B53" s="30">
        <v>904</v>
      </c>
      <c r="C53" s="1" t="s">
        <v>8</v>
      </c>
      <c r="D53" s="1" t="s">
        <v>69</v>
      </c>
      <c r="E53" s="71" t="s">
        <v>73</v>
      </c>
      <c r="F53" s="1"/>
      <c r="G53" s="75">
        <f>G54</f>
        <v>0.7</v>
      </c>
    </row>
    <row r="54" spans="1:7" ht="60" customHeight="1" x14ac:dyDescent="0.25">
      <c r="A54" s="5" t="s">
        <v>70</v>
      </c>
      <c r="B54" s="30">
        <v>904</v>
      </c>
      <c r="C54" s="1" t="s">
        <v>8</v>
      </c>
      <c r="D54" s="1" t="s">
        <v>69</v>
      </c>
      <c r="E54" s="39" t="s">
        <v>72</v>
      </c>
      <c r="F54" s="1"/>
      <c r="G54" s="75">
        <f>G56</f>
        <v>0.7</v>
      </c>
    </row>
    <row r="55" spans="1:7" ht="15.75" x14ac:dyDescent="0.25">
      <c r="A55" s="10" t="s">
        <v>46</v>
      </c>
      <c r="B55" s="3" t="s">
        <v>65</v>
      </c>
      <c r="C55" s="2" t="s">
        <v>8</v>
      </c>
      <c r="D55" s="2" t="s">
        <v>69</v>
      </c>
      <c r="E55" s="65" t="s">
        <v>72</v>
      </c>
      <c r="F55" s="3" t="s">
        <v>47</v>
      </c>
      <c r="G55" s="76">
        <f>G56</f>
        <v>0.7</v>
      </c>
    </row>
    <row r="56" spans="1:7" ht="15.75" x14ac:dyDescent="0.25">
      <c r="A56" s="10" t="s">
        <v>48</v>
      </c>
      <c r="B56" s="3" t="s">
        <v>65</v>
      </c>
      <c r="C56" s="2" t="s">
        <v>8</v>
      </c>
      <c r="D56" s="2" t="s">
        <v>69</v>
      </c>
      <c r="E56" s="65" t="s">
        <v>72</v>
      </c>
      <c r="F56" s="2" t="s">
        <v>49</v>
      </c>
      <c r="G56" s="76">
        <v>0.7</v>
      </c>
    </row>
    <row r="57" spans="1:7" ht="22.5" customHeight="1" x14ac:dyDescent="0.25">
      <c r="A57" s="25" t="s">
        <v>14</v>
      </c>
      <c r="B57" s="30">
        <v>904</v>
      </c>
      <c r="C57" s="1" t="s">
        <v>10</v>
      </c>
      <c r="D57" s="1"/>
      <c r="E57" s="1"/>
      <c r="F57" s="1"/>
      <c r="G57" s="75">
        <f>G58</f>
        <v>341.2</v>
      </c>
    </row>
    <row r="58" spans="1:7" ht="15.75" x14ac:dyDescent="0.25">
      <c r="A58" s="11" t="s">
        <v>15</v>
      </c>
      <c r="B58" s="30">
        <v>904</v>
      </c>
      <c r="C58" s="1" t="s">
        <v>10</v>
      </c>
      <c r="D58" s="43" t="s">
        <v>16</v>
      </c>
      <c r="E58" s="39"/>
      <c r="F58" s="39"/>
      <c r="G58" s="75">
        <f>G59</f>
        <v>341.2</v>
      </c>
    </row>
    <row r="59" spans="1:7" ht="15.75" x14ac:dyDescent="0.25">
      <c r="A59" s="12" t="s">
        <v>114</v>
      </c>
      <c r="B59" s="30">
        <v>904</v>
      </c>
      <c r="C59" s="1" t="s">
        <v>10</v>
      </c>
      <c r="D59" s="1" t="s">
        <v>16</v>
      </c>
      <c r="E59" s="71" t="s">
        <v>53</v>
      </c>
      <c r="F59" s="77"/>
      <c r="G59" s="75">
        <f>G60</f>
        <v>341.2</v>
      </c>
    </row>
    <row r="60" spans="1:7" ht="15.75" x14ac:dyDescent="0.25">
      <c r="A60" s="5" t="s">
        <v>54</v>
      </c>
      <c r="B60" s="6" t="s">
        <v>65</v>
      </c>
      <c r="C60" s="1" t="s">
        <v>10</v>
      </c>
      <c r="D60" s="43" t="s">
        <v>16</v>
      </c>
      <c r="E60" s="39" t="s">
        <v>73</v>
      </c>
      <c r="F60" s="39"/>
      <c r="G60" s="75">
        <f>G61</f>
        <v>341.2</v>
      </c>
    </row>
    <row r="61" spans="1:7" ht="31.5" x14ac:dyDescent="0.25">
      <c r="A61" s="5" t="s">
        <v>119</v>
      </c>
      <c r="B61" s="30">
        <v>904</v>
      </c>
      <c r="C61" s="1" t="s">
        <v>10</v>
      </c>
      <c r="D61" s="43" t="s">
        <v>16</v>
      </c>
      <c r="E61" s="39" t="s">
        <v>71</v>
      </c>
      <c r="F61" s="39"/>
      <c r="G61" s="75">
        <f>G62+G64</f>
        <v>341.2</v>
      </c>
    </row>
    <row r="62" spans="1:7" ht="31.5" x14ac:dyDescent="0.25">
      <c r="A62" s="10" t="s">
        <v>36</v>
      </c>
      <c r="B62" s="67">
        <v>904</v>
      </c>
      <c r="C62" s="2" t="s">
        <v>10</v>
      </c>
      <c r="D62" s="44" t="s">
        <v>16</v>
      </c>
      <c r="E62" s="40" t="s">
        <v>71</v>
      </c>
      <c r="F62" s="2" t="s">
        <v>37</v>
      </c>
      <c r="G62" s="76">
        <f>G63</f>
        <v>314.7</v>
      </c>
    </row>
    <row r="63" spans="1:7" ht="15.75" x14ac:dyDescent="0.25">
      <c r="A63" s="10" t="s">
        <v>38</v>
      </c>
      <c r="B63" s="67">
        <v>904</v>
      </c>
      <c r="C63" s="2" t="s">
        <v>10</v>
      </c>
      <c r="D63" s="44" t="s">
        <v>16</v>
      </c>
      <c r="E63" s="40" t="s">
        <v>71</v>
      </c>
      <c r="F63" s="2" t="s">
        <v>39</v>
      </c>
      <c r="G63" s="76">
        <v>314.7</v>
      </c>
    </row>
    <row r="64" spans="1:7" ht="15.75" x14ac:dyDescent="0.25">
      <c r="A64" s="10" t="s">
        <v>46</v>
      </c>
      <c r="B64" s="67">
        <v>904</v>
      </c>
      <c r="C64" s="2" t="s">
        <v>10</v>
      </c>
      <c r="D64" s="44" t="s">
        <v>16</v>
      </c>
      <c r="E64" s="40" t="s">
        <v>71</v>
      </c>
      <c r="F64" s="3" t="s">
        <v>47</v>
      </c>
      <c r="G64" s="76">
        <f>G65</f>
        <v>26.5</v>
      </c>
    </row>
    <row r="65" spans="1:9" ht="15.75" x14ac:dyDescent="0.25">
      <c r="A65" s="10" t="s">
        <v>48</v>
      </c>
      <c r="B65" s="67">
        <v>904</v>
      </c>
      <c r="C65" s="2" t="s">
        <v>10</v>
      </c>
      <c r="D65" s="2" t="s">
        <v>16</v>
      </c>
      <c r="E65" s="40" t="s">
        <v>71</v>
      </c>
      <c r="F65" s="2" t="s">
        <v>49</v>
      </c>
      <c r="G65" s="76">
        <v>26.5</v>
      </c>
    </row>
    <row r="66" spans="1:9" ht="15.75" x14ac:dyDescent="0.25">
      <c r="A66" s="11" t="s">
        <v>17</v>
      </c>
      <c r="B66" s="6" t="s">
        <v>65</v>
      </c>
      <c r="C66" s="1" t="s">
        <v>16</v>
      </c>
      <c r="D66" s="1"/>
      <c r="E66" s="1"/>
      <c r="F66" s="1"/>
      <c r="G66" s="75">
        <f t="shared" ref="G66:G71" si="2">G67</f>
        <v>25</v>
      </c>
    </row>
    <row r="67" spans="1:9" ht="31.5" x14ac:dyDescent="0.25">
      <c r="A67" s="11" t="s">
        <v>105</v>
      </c>
      <c r="B67" s="6" t="s">
        <v>65</v>
      </c>
      <c r="C67" s="1" t="s">
        <v>16</v>
      </c>
      <c r="D67" s="1" t="s">
        <v>77</v>
      </c>
      <c r="E67" s="39"/>
      <c r="F67" s="39"/>
      <c r="G67" s="75">
        <f t="shared" si="2"/>
        <v>25</v>
      </c>
    </row>
    <row r="68" spans="1:9" ht="31.5" x14ac:dyDescent="0.25">
      <c r="A68" s="12" t="s">
        <v>115</v>
      </c>
      <c r="B68" s="6" t="s">
        <v>65</v>
      </c>
      <c r="C68" s="1" t="s">
        <v>16</v>
      </c>
      <c r="D68" s="1" t="s">
        <v>77</v>
      </c>
      <c r="E68" s="69" t="s">
        <v>75</v>
      </c>
      <c r="F68" s="1"/>
      <c r="G68" s="75">
        <f t="shared" si="2"/>
        <v>25</v>
      </c>
    </row>
    <row r="69" spans="1:9" ht="31.5" x14ac:dyDescent="0.25">
      <c r="A69" s="12" t="s">
        <v>121</v>
      </c>
      <c r="B69" s="6" t="s">
        <v>65</v>
      </c>
      <c r="C69" s="1" t="s">
        <v>16</v>
      </c>
      <c r="D69" s="1" t="s">
        <v>77</v>
      </c>
      <c r="E69" s="69" t="s">
        <v>117</v>
      </c>
      <c r="F69" s="1"/>
      <c r="G69" s="75">
        <f t="shared" si="2"/>
        <v>25</v>
      </c>
    </row>
    <row r="70" spans="1:9" ht="15.75" x14ac:dyDescent="0.25">
      <c r="A70" s="12" t="s">
        <v>76</v>
      </c>
      <c r="B70" s="6" t="s">
        <v>65</v>
      </c>
      <c r="C70" s="1" t="s">
        <v>16</v>
      </c>
      <c r="D70" s="1" t="s">
        <v>77</v>
      </c>
      <c r="E70" s="69" t="s">
        <v>118</v>
      </c>
      <c r="F70" s="1"/>
      <c r="G70" s="75">
        <f t="shared" si="2"/>
        <v>25</v>
      </c>
    </row>
    <row r="71" spans="1:9" ht="15.75" x14ac:dyDescent="0.25">
      <c r="A71" s="10" t="s">
        <v>46</v>
      </c>
      <c r="B71" s="3" t="s">
        <v>65</v>
      </c>
      <c r="C71" s="2" t="s">
        <v>16</v>
      </c>
      <c r="D71" s="2" t="s">
        <v>77</v>
      </c>
      <c r="E71" s="65" t="s">
        <v>118</v>
      </c>
      <c r="F71" s="2" t="s">
        <v>47</v>
      </c>
      <c r="G71" s="76">
        <f t="shared" si="2"/>
        <v>25</v>
      </c>
    </row>
    <row r="72" spans="1:9" ht="15.75" x14ac:dyDescent="0.25">
      <c r="A72" s="10" t="s">
        <v>48</v>
      </c>
      <c r="B72" s="3" t="s">
        <v>65</v>
      </c>
      <c r="C72" s="2" t="s">
        <v>16</v>
      </c>
      <c r="D72" s="2" t="s">
        <v>77</v>
      </c>
      <c r="E72" s="65" t="s">
        <v>118</v>
      </c>
      <c r="F72" s="2" t="s">
        <v>49</v>
      </c>
      <c r="G72" s="76">
        <v>25</v>
      </c>
    </row>
    <row r="73" spans="1:9" ht="15.75" x14ac:dyDescent="0.25">
      <c r="A73" s="5" t="s">
        <v>18</v>
      </c>
      <c r="B73" s="6" t="s">
        <v>65</v>
      </c>
      <c r="C73" s="1" t="s">
        <v>19</v>
      </c>
      <c r="D73" s="1"/>
      <c r="E73" s="1"/>
      <c r="F73" s="1"/>
      <c r="G73" s="75">
        <f>G74</f>
        <v>1007.4000000000001</v>
      </c>
      <c r="H73" s="46"/>
      <c r="I73" s="46"/>
    </row>
    <row r="74" spans="1:9" ht="15.75" x14ac:dyDescent="0.25">
      <c r="A74" s="45" t="s">
        <v>20</v>
      </c>
      <c r="B74" s="30">
        <v>904</v>
      </c>
      <c r="C74" s="1" t="s">
        <v>19</v>
      </c>
      <c r="D74" s="1" t="s">
        <v>16</v>
      </c>
      <c r="E74" s="39"/>
      <c r="F74" s="39"/>
      <c r="G74" s="75">
        <f>G75</f>
        <v>1007.4000000000001</v>
      </c>
    </row>
    <row r="75" spans="1:9" ht="15.75" x14ac:dyDescent="0.25">
      <c r="A75" s="42" t="s">
        <v>113</v>
      </c>
      <c r="B75" s="30">
        <v>904</v>
      </c>
      <c r="C75" s="1" t="s">
        <v>19</v>
      </c>
      <c r="D75" s="1" t="s">
        <v>16</v>
      </c>
      <c r="E75" s="39" t="s">
        <v>30</v>
      </c>
      <c r="F75" s="39"/>
      <c r="G75" s="75">
        <f>G76</f>
        <v>1007.4000000000001</v>
      </c>
    </row>
    <row r="76" spans="1:9" ht="15.75" x14ac:dyDescent="0.25">
      <c r="A76" s="5" t="s">
        <v>55</v>
      </c>
      <c r="B76" s="30">
        <v>904</v>
      </c>
      <c r="C76" s="1" t="s">
        <v>19</v>
      </c>
      <c r="D76" s="1" t="s">
        <v>16</v>
      </c>
      <c r="E76" s="39" t="s">
        <v>56</v>
      </c>
      <c r="F76" s="39"/>
      <c r="G76" s="75">
        <f>G77</f>
        <v>1007.4000000000001</v>
      </c>
    </row>
    <row r="77" spans="1:9" ht="15.75" x14ac:dyDescent="0.25">
      <c r="A77" s="5" t="s">
        <v>57</v>
      </c>
      <c r="B77" s="6" t="s">
        <v>65</v>
      </c>
      <c r="C77" s="1" t="s">
        <v>19</v>
      </c>
      <c r="D77" s="1" t="s">
        <v>16</v>
      </c>
      <c r="E77" s="39" t="s">
        <v>66</v>
      </c>
      <c r="F77" s="39"/>
      <c r="G77" s="75">
        <f>G78+G81+G84</f>
        <v>1007.4000000000001</v>
      </c>
    </row>
    <row r="78" spans="1:9" ht="15.75" x14ac:dyDescent="0.25">
      <c r="A78" s="5" t="s">
        <v>58</v>
      </c>
      <c r="B78" s="6" t="s">
        <v>65</v>
      </c>
      <c r="C78" s="1" t="s">
        <v>19</v>
      </c>
      <c r="D78" s="1" t="s">
        <v>16</v>
      </c>
      <c r="E78" s="39" t="s">
        <v>67</v>
      </c>
      <c r="F78" s="39"/>
      <c r="G78" s="75">
        <f>G79</f>
        <v>86.2</v>
      </c>
    </row>
    <row r="79" spans="1:9" s="46" customFormat="1" ht="15.75" x14ac:dyDescent="0.25">
      <c r="A79" s="10" t="s">
        <v>46</v>
      </c>
      <c r="B79" s="67">
        <v>904</v>
      </c>
      <c r="C79" s="2" t="s">
        <v>19</v>
      </c>
      <c r="D79" s="2" t="s">
        <v>16</v>
      </c>
      <c r="E79" s="40" t="s">
        <v>67</v>
      </c>
      <c r="F79" s="3" t="s">
        <v>47</v>
      </c>
      <c r="G79" s="76">
        <f>G80</f>
        <v>86.2</v>
      </c>
      <c r="H79" s="59"/>
      <c r="I79" s="59"/>
    </row>
    <row r="80" spans="1:9" ht="15.75" x14ac:dyDescent="0.25">
      <c r="A80" s="10" t="s">
        <v>48</v>
      </c>
      <c r="B80" s="67">
        <v>904</v>
      </c>
      <c r="C80" s="2" t="s">
        <v>19</v>
      </c>
      <c r="D80" s="2" t="s">
        <v>16</v>
      </c>
      <c r="E80" s="40" t="s">
        <v>67</v>
      </c>
      <c r="F80" s="3" t="s">
        <v>49</v>
      </c>
      <c r="G80" s="76">
        <v>86.2</v>
      </c>
    </row>
    <row r="81" spans="1:9" s="46" customFormat="1" ht="15.75" x14ac:dyDescent="0.25">
      <c r="A81" s="5" t="s">
        <v>94</v>
      </c>
      <c r="B81" s="30">
        <v>904</v>
      </c>
      <c r="C81" s="1" t="s">
        <v>19</v>
      </c>
      <c r="D81" s="1" t="s">
        <v>16</v>
      </c>
      <c r="E81" s="39" t="s">
        <v>68</v>
      </c>
      <c r="F81" s="39"/>
      <c r="G81" s="75">
        <f>G82</f>
        <v>500</v>
      </c>
      <c r="H81" s="59"/>
      <c r="I81" s="59"/>
    </row>
    <row r="82" spans="1:9" ht="15.75" x14ac:dyDescent="0.25">
      <c r="A82" s="10" t="s">
        <v>46</v>
      </c>
      <c r="B82" s="3" t="s">
        <v>65</v>
      </c>
      <c r="C82" s="2" t="s">
        <v>19</v>
      </c>
      <c r="D82" s="2" t="s">
        <v>16</v>
      </c>
      <c r="E82" s="40" t="s">
        <v>68</v>
      </c>
      <c r="F82" s="3" t="s">
        <v>47</v>
      </c>
      <c r="G82" s="76">
        <f>G83</f>
        <v>500</v>
      </c>
    </row>
    <row r="83" spans="1:9" ht="15.75" x14ac:dyDescent="0.25">
      <c r="A83" s="10" t="s">
        <v>48</v>
      </c>
      <c r="B83" s="3" t="s">
        <v>65</v>
      </c>
      <c r="C83" s="2" t="s">
        <v>19</v>
      </c>
      <c r="D83" s="2" t="s">
        <v>16</v>
      </c>
      <c r="E83" s="40" t="s">
        <v>68</v>
      </c>
      <c r="F83" s="3" t="s">
        <v>49</v>
      </c>
      <c r="G83" s="76">
        <v>500</v>
      </c>
    </row>
    <row r="84" spans="1:9" ht="15.75" x14ac:dyDescent="0.25">
      <c r="A84" s="12" t="s">
        <v>98</v>
      </c>
      <c r="B84" s="6" t="s">
        <v>65</v>
      </c>
      <c r="C84" s="1" t="s">
        <v>19</v>
      </c>
      <c r="D84" s="1" t="s">
        <v>16</v>
      </c>
      <c r="E84" s="39" t="s">
        <v>122</v>
      </c>
      <c r="F84" s="6"/>
      <c r="G84" s="75">
        <f>G85</f>
        <v>421.2</v>
      </c>
    </row>
    <row r="85" spans="1:9" s="46" customFormat="1" ht="15.75" x14ac:dyDescent="0.25">
      <c r="A85" s="10" t="s">
        <v>46</v>
      </c>
      <c r="B85" s="3" t="s">
        <v>65</v>
      </c>
      <c r="C85" s="2" t="s">
        <v>19</v>
      </c>
      <c r="D85" s="2" t="s">
        <v>16</v>
      </c>
      <c r="E85" s="40" t="s">
        <v>122</v>
      </c>
      <c r="F85" s="3" t="s">
        <v>47</v>
      </c>
      <c r="G85" s="76">
        <f>G86</f>
        <v>421.2</v>
      </c>
      <c r="H85" s="59"/>
      <c r="I85" s="59"/>
    </row>
    <row r="86" spans="1:9" ht="15.75" x14ac:dyDescent="0.25">
      <c r="A86" s="10" t="s">
        <v>48</v>
      </c>
      <c r="B86" s="3" t="s">
        <v>65</v>
      </c>
      <c r="C86" s="2" t="s">
        <v>19</v>
      </c>
      <c r="D86" s="2" t="s">
        <v>16</v>
      </c>
      <c r="E86" s="40" t="s">
        <v>122</v>
      </c>
      <c r="F86" s="3" t="s">
        <v>49</v>
      </c>
      <c r="G86" s="76">
        <v>421.2</v>
      </c>
      <c r="H86" s="46"/>
      <c r="I86" s="46"/>
    </row>
    <row r="87" spans="1:9" ht="15.75" x14ac:dyDescent="0.25">
      <c r="A87" s="12" t="s">
        <v>79</v>
      </c>
      <c r="B87" s="6" t="s">
        <v>65</v>
      </c>
      <c r="C87" s="79" t="s">
        <v>77</v>
      </c>
      <c r="D87" s="79" t="s">
        <v>80</v>
      </c>
      <c r="E87" s="72"/>
      <c r="F87" s="13"/>
      <c r="G87" s="80">
        <f t="shared" ref="G87:G91" si="3">G88</f>
        <v>403.58</v>
      </c>
    </row>
    <row r="88" spans="1:9" s="46" customFormat="1" ht="15.75" x14ac:dyDescent="0.25">
      <c r="A88" s="12" t="s">
        <v>81</v>
      </c>
      <c r="B88" s="6" t="s">
        <v>65</v>
      </c>
      <c r="C88" s="79" t="s">
        <v>77</v>
      </c>
      <c r="D88" s="79" t="s">
        <v>8</v>
      </c>
      <c r="E88" s="72"/>
      <c r="F88" s="13"/>
      <c r="G88" s="80">
        <f>G89</f>
        <v>403.58</v>
      </c>
      <c r="H88" s="59"/>
      <c r="I88" s="59"/>
    </row>
    <row r="89" spans="1:9" ht="15.75" x14ac:dyDescent="0.25">
      <c r="A89" s="12" t="s">
        <v>114</v>
      </c>
      <c r="B89" s="30">
        <v>904</v>
      </c>
      <c r="C89" s="1" t="s">
        <v>77</v>
      </c>
      <c r="D89" s="1" t="s">
        <v>8</v>
      </c>
      <c r="E89" s="71" t="s">
        <v>53</v>
      </c>
      <c r="F89" s="77"/>
      <c r="G89" s="80">
        <f>G90</f>
        <v>403.58</v>
      </c>
    </row>
    <row r="90" spans="1:9" ht="15.75" x14ac:dyDescent="0.25">
      <c r="A90" s="12" t="s">
        <v>82</v>
      </c>
      <c r="B90" s="6" t="s">
        <v>65</v>
      </c>
      <c r="C90" s="79" t="s">
        <v>77</v>
      </c>
      <c r="D90" s="79" t="s">
        <v>8</v>
      </c>
      <c r="E90" s="72" t="s">
        <v>83</v>
      </c>
      <c r="F90" s="13"/>
      <c r="G90" s="80">
        <f t="shared" si="3"/>
        <v>403.58</v>
      </c>
    </row>
    <row r="91" spans="1:9" ht="15.75" x14ac:dyDescent="0.25">
      <c r="A91" s="12" t="s">
        <v>84</v>
      </c>
      <c r="B91" s="6" t="s">
        <v>65</v>
      </c>
      <c r="C91" s="79" t="s">
        <v>77</v>
      </c>
      <c r="D91" s="79" t="s">
        <v>8</v>
      </c>
      <c r="E91" s="72" t="s">
        <v>85</v>
      </c>
      <c r="F91" s="13"/>
      <c r="G91" s="80">
        <f t="shared" si="3"/>
        <v>403.58</v>
      </c>
      <c r="H91" s="46"/>
      <c r="I91" s="46"/>
    </row>
    <row r="92" spans="1:9" s="46" customFormat="1" ht="15.75" x14ac:dyDescent="0.25">
      <c r="A92" s="12" t="s">
        <v>86</v>
      </c>
      <c r="B92" s="6" t="s">
        <v>65</v>
      </c>
      <c r="C92" s="79" t="s">
        <v>77</v>
      </c>
      <c r="D92" s="79" t="s">
        <v>8</v>
      </c>
      <c r="E92" s="72" t="s">
        <v>87</v>
      </c>
      <c r="F92" s="13"/>
      <c r="G92" s="80">
        <f>G94</f>
        <v>403.58</v>
      </c>
    </row>
    <row r="93" spans="1:9" ht="15.75" x14ac:dyDescent="0.25">
      <c r="A93" s="10" t="s">
        <v>88</v>
      </c>
      <c r="B93" s="3" t="s">
        <v>65</v>
      </c>
      <c r="C93" s="81" t="s">
        <v>77</v>
      </c>
      <c r="D93" s="81" t="s">
        <v>8</v>
      </c>
      <c r="E93" s="73" t="s">
        <v>87</v>
      </c>
      <c r="F93" s="41" t="s">
        <v>89</v>
      </c>
      <c r="G93" s="82">
        <f>G94</f>
        <v>403.58</v>
      </c>
      <c r="H93" s="46"/>
      <c r="I93" s="46"/>
    </row>
    <row r="94" spans="1:9" ht="15.75" x14ac:dyDescent="0.25">
      <c r="A94" s="10" t="s">
        <v>97</v>
      </c>
      <c r="B94" s="3" t="s">
        <v>65</v>
      </c>
      <c r="C94" s="81" t="s">
        <v>77</v>
      </c>
      <c r="D94" s="81" t="s">
        <v>8</v>
      </c>
      <c r="E94" s="73" t="s">
        <v>87</v>
      </c>
      <c r="F94" s="41" t="s">
        <v>96</v>
      </c>
      <c r="G94" s="82">
        <v>403.58</v>
      </c>
      <c r="H94" s="46"/>
      <c r="I94" s="46"/>
    </row>
    <row r="95" spans="1:9" s="46" customFormat="1" ht="15.75" x14ac:dyDescent="0.25">
      <c r="A95" s="29" t="s">
        <v>21</v>
      </c>
      <c r="B95" s="30">
        <v>904</v>
      </c>
      <c r="C95" s="1" t="s">
        <v>13</v>
      </c>
      <c r="D95" s="1"/>
      <c r="E95" s="1"/>
      <c r="F95" s="1"/>
      <c r="G95" s="80">
        <f>G96</f>
        <v>30</v>
      </c>
      <c r="H95" s="59"/>
      <c r="I95" s="59"/>
    </row>
    <row r="96" spans="1:9" ht="15.75" x14ac:dyDescent="0.25">
      <c r="A96" s="5" t="s">
        <v>110</v>
      </c>
      <c r="B96" s="30">
        <v>904</v>
      </c>
      <c r="C96" s="1" t="s">
        <v>13</v>
      </c>
      <c r="D96" s="1" t="s">
        <v>10</v>
      </c>
      <c r="E96" s="1"/>
      <c r="F96" s="1"/>
      <c r="G96" s="80">
        <f>G97</f>
        <v>30</v>
      </c>
    </row>
    <row r="97" spans="1:7" ht="15.75" x14ac:dyDescent="0.25">
      <c r="A97" s="12" t="s">
        <v>114</v>
      </c>
      <c r="B97" s="30">
        <v>904</v>
      </c>
      <c r="C97" s="1" t="s">
        <v>13</v>
      </c>
      <c r="D97" s="1" t="s">
        <v>10</v>
      </c>
      <c r="E97" s="71" t="s">
        <v>53</v>
      </c>
      <c r="F97" s="77"/>
      <c r="G97" s="80">
        <f>G98</f>
        <v>30</v>
      </c>
    </row>
    <row r="98" spans="1:7" ht="15.75" x14ac:dyDescent="0.25">
      <c r="A98" s="5" t="s">
        <v>59</v>
      </c>
      <c r="B98" s="6" t="s">
        <v>65</v>
      </c>
      <c r="C98" s="1" t="s">
        <v>13</v>
      </c>
      <c r="D98" s="1" t="s">
        <v>10</v>
      </c>
      <c r="E98" s="39" t="s">
        <v>60</v>
      </c>
      <c r="F98" s="39"/>
      <c r="G98" s="80">
        <f t="shared" ref="G98:G100" si="4">G99</f>
        <v>30</v>
      </c>
    </row>
    <row r="99" spans="1:7" ht="15.75" x14ac:dyDescent="0.25">
      <c r="A99" s="5" t="s">
        <v>61</v>
      </c>
      <c r="B99" s="6" t="s">
        <v>65</v>
      </c>
      <c r="C99" s="1" t="s">
        <v>13</v>
      </c>
      <c r="D99" s="1" t="s">
        <v>10</v>
      </c>
      <c r="E99" s="39" t="s">
        <v>62</v>
      </c>
      <c r="F99" s="39"/>
      <c r="G99" s="80">
        <f t="shared" si="4"/>
        <v>30</v>
      </c>
    </row>
    <row r="100" spans="1:7" ht="15.75" x14ac:dyDescent="0.25">
      <c r="A100" s="10" t="s">
        <v>46</v>
      </c>
      <c r="B100" s="67">
        <v>904</v>
      </c>
      <c r="C100" s="2" t="s">
        <v>13</v>
      </c>
      <c r="D100" s="2" t="s">
        <v>10</v>
      </c>
      <c r="E100" s="40" t="s">
        <v>62</v>
      </c>
      <c r="F100" s="3" t="s">
        <v>47</v>
      </c>
      <c r="G100" s="76">
        <f t="shared" si="4"/>
        <v>30</v>
      </c>
    </row>
    <row r="101" spans="1:7" ht="15.75" x14ac:dyDescent="0.25">
      <c r="A101" s="10" t="s">
        <v>48</v>
      </c>
      <c r="B101" s="67">
        <v>904</v>
      </c>
      <c r="C101" s="2" t="s">
        <v>13</v>
      </c>
      <c r="D101" s="2" t="s">
        <v>10</v>
      </c>
      <c r="E101" s="40" t="s">
        <v>62</v>
      </c>
      <c r="F101" s="3" t="s">
        <v>49</v>
      </c>
      <c r="G101" s="76">
        <v>30</v>
      </c>
    </row>
    <row r="108" spans="1:7" ht="15.75" customHeight="1" x14ac:dyDescent="0.25"/>
    <row r="111" spans="1:7" ht="23.25" customHeight="1" x14ac:dyDescent="0.25"/>
    <row r="112" spans="1:7" s="46" customFormat="1" ht="18.75" customHeight="1" x14ac:dyDescent="0.25">
      <c r="A112" s="59"/>
      <c r="B112" s="59"/>
      <c r="C112" s="59"/>
      <c r="D112" s="59"/>
      <c r="E112" s="59"/>
      <c r="F112" s="59"/>
      <c r="G112" s="59"/>
    </row>
    <row r="113" ht="25.5" customHeight="1" x14ac:dyDescent="0.25"/>
    <row r="114" ht="21" customHeight="1" x14ac:dyDescent="0.25"/>
    <row r="115" ht="25.5" customHeight="1" x14ac:dyDescent="0.25"/>
    <row r="116" ht="24" customHeight="1" x14ac:dyDescent="0.25"/>
    <row r="117" ht="26.25" customHeight="1" x14ac:dyDescent="0.25"/>
  </sheetData>
  <mergeCells count="7">
    <mergeCell ref="A7:G7"/>
    <mergeCell ref="A6:G6"/>
    <mergeCell ref="A1:G1"/>
    <mergeCell ref="A2:G2"/>
    <mergeCell ref="A3:G3"/>
    <mergeCell ref="A4:G4"/>
    <mergeCell ref="A5:G5"/>
  </mergeCells>
  <pageMargins left="0.70866141732283472" right="0.31496062992125984" top="0.35433070866141736" bottom="0.35433070866141736" header="0.31496062992125984" footer="0.31496062992125984"/>
  <pageSetup paperSize="9" scale="50" fitToHeight="0" orientation="portrait" r:id="rId1"/>
  <rowBreaks count="1" manualBreakCount="1">
    <brk id="86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0"/>
  <sheetViews>
    <sheetView view="pageBreakPreview" topLeftCell="A31" zoomScale="60" zoomScaleNormal="80" workbookViewId="0">
      <selection activeCell="B10" sqref="B10"/>
    </sheetView>
  </sheetViews>
  <sheetFormatPr defaultRowHeight="15" x14ac:dyDescent="0.25"/>
  <cols>
    <col min="1" max="1" width="117.85546875" style="59" customWidth="1"/>
    <col min="2" max="2" width="9.140625" style="59"/>
    <col min="3" max="4" width="6" style="59" customWidth="1"/>
    <col min="5" max="5" width="20.7109375" style="59" customWidth="1"/>
    <col min="6" max="6" width="6.85546875" style="59" customWidth="1"/>
    <col min="7" max="7" width="15" style="59" customWidth="1"/>
    <col min="8" max="8" width="16.7109375" style="59" bestFit="1" customWidth="1"/>
    <col min="9" max="10" width="9.140625" style="59" customWidth="1"/>
    <col min="11" max="11" width="9.140625" style="59"/>
    <col min="12" max="12" width="15.85546875" style="59" bestFit="1" customWidth="1"/>
    <col min="13" max="13" width="17" style="59" bestFit="1" customWidth="1"/>
    <col min="14" max="16384" width="9.140625" style="59"/>
  </cols>
  <sheetData>
    <row r="1" spans="1:13" x14ac:dyDescent="0.25">
      <c r="A1" s="95" t="s">
        <v>125</v>
      </c>
      <c r="B1" s="95"/>
      <c r="C1" s="95"/>
      <c r="D1" s="95"/>
      <c r="E1" s="95"/>
      <c r="F1" s="95"/>
      <c r="G1" s="95"/>
      <c r="H1" s="95"/>
      <c r="I1" s="56"/>
      <c r="J1" s="56"/>
    </row>
    <row r="2" spans="1:13" x14ac:dyDescent="0.25">
      <c r="A2" s="90" t="s">
        <v>23</v>
      </c>
      <c r="B2" s="90"/>
      <c r="C2" s="90"/>
      <c r="D2" s="90"/>
      <c r="E2" s="90"/>
      <c r="F2" s="90"/>
      <c r="G2" s="90"/>
      <c r="H2" s="90"/>
      <c r="I2" s="57"/>
      <c r="J2" s="57"/>
    </row>
    <row r="3" spans="1:13" x14ac:dyDescent="0.25">
      <c r="A3" s="90" t="s">
        <v>126</v>
      </c>
      <c r="B3" s="90"/>
      <c r="C3" s="90"/>
      <c r="D3" s="90"/>
      <c r="E3" s="90"/>
      <c r="F3" s="90"/>
      <c r="G3" s="90"/>
      <c r="H3" s="90"/>
      <c r="I3" s="57"/>
      <c r="J3" s="57"/>
    </row>
    <row r="4" spans="1:13" x14ac:dyDescent="0.25">
      <c r="A4" s="93" t="s">
        <v>134</v>
      </c>
      <c r="B4" s="93"/>
      <c r="C4" s="93"/>
      <c r="D4" s="93"/>
      <c r="E4" s="93"/>
      <c r="F4" s="93"/>
      <c r="G4" s="93"/>
      <c r="H4" s="93"/>
      <c r="I4" s="58"/>
      <c r="J4" s="58"/>
    </row>
    <row r="5" spans="1:13" x14ac:dyDescent="0.25">
      <c r="A5" s="93" t="s">
        <v>150</v>
      </c>
      <c r="B5" s="93"/>
      <c r="C5" s="93"/>
      <c r="D5" s="93"/>
      <c r="E5" s="93"/>
      <c r="F5" s="93"/>
      <c r="G5" s="93"/>
      <c r="H5" s="93"/>
      <c r="I5" s="58"/>
      <c r="J5" s="58"/>
    </row>
    <row r="6" spans="1:13" ht="15.75" x14ac:dyDescent="0.25">
      <c r="A6" s="88" t="s">
        <v>63</v>
      </c>
      <c r="B6" s="88"/>
      <c r="C6" s="88"/>
      <c r="D6" s="88"/>
      <c r="E6" s="88"/>
      <c r="F6" s="88"/>
      <c r="G6" s="88"/>
      <c r="H6" s="88"/>
    </row>
    <row r="7" spans="1:13" ht="15.75" x14ac:dyDescent="0.25">
      <c r="A7" s="88" t="s">
        <v>131</v>
      </c>
      <c r="B7" s="88"/>
      <c r="C7" s="88"/>
      <c r="D7" s="88"/>
      <c r="E7" s="88"/>
      <c r="F7" s="88"/>
      <c r="G7" s="88"/>
      <c r="H7" s="88"/>
    </row>
    <row r="8" spans="1:13" ht="15.75" x14ac:dyDescent="0.25">
      <c r="A8" s="83"/>
      <c r="B8" s="83"/>
      <c r="C8" s="83"/>
      <c r="D8" s="83"/>
      <c r="E8" s="83"/>
      <c r="F8" s="83"/>
      <c r="G8" s="83"/>
      <c r="H8" s="38" t="s">
        <v>92</v>
      </c>
    </row>
    <row r="9" spans="1:13" ht="15.75" x14ac:dyDescent="0.25">
      <c r="A9" s="60" t="s">
        <v>3</v>
      </c>
      <c r="B9" s="39" t="s">
        <v>64</v>
      </c>
      <c r="C9" s="60" t="s">
        <v>4</v>
      </c>
      <c r="D9" s="60" t="s">
        <v>5</v>
      </c>
      <c r="E9" s="60" t="s">
        <v>26</v>
      </c>
      <c r="F9" s="60" t="s">
        <v>27</v>
      </c>
      <c r="G9" s="84">
        <v>2026</v>
      </c>
      <c r="H9" s="84">
        <v>2027</v>
      </c>
    </row>
    <row r="10" spans="1:13" ht="15.75" x14ac:dyDescent="0.25">
      <c r="A10" s="63" t="s">
        <v>29</v>
      </c>
      <c r="B10" s="39"/>
      <c r="C10" s="60"/>
      <c r="D10" s="60"/>
      <c r="E10" s="60"/>
      <c r="F10" s="60"/>
      <c r="G10" s="61">
        <f>G11</f>
        <v>13342.6</v>
      </c>
      <c r="H10" s="61">
        <f>H11</f>
        <v>13931.500000000002</v>
      </c>
      <c r="L10" s="74"/>
      <c r="M10" s="62"/>
    </row>
    <row r="11" spans="1:13" ht="15.75" x14ac:dyDescent="0.25">
      <c r="A11" s="63" t="s">
        <v>112</v>
      </c>
      <c r="B11" s="39">
        <v>904</v>
      </c>
      <c r="C11" s="60"/>
      <c r="D11" s="60"/>
      <c r="E11" s="60"/>
      <c r="F11" s="60"/>
      <c r="G11" s="61">
        <f>G12+G50+G59+G66+G80+G88</f>
        <v>13342.6</v>
      </c>
      <c r="H11" s="61">
        <f>H12+H50+H59+H66+H80+H88</f>
        <v>13931.500000000002</v>
      </c>
      <c r="L11" s="74"/>
      <c r="M11" s="62"/>
    </row>
    <row r="12" spans="1:13" ht="15.75" x14ac:dyDescent="0.25">
      <c r="A12" s="5" t="s">
        <v>7</v>
      </c>
      <c r="B12" s="30">
        <v>904</v>
      </c>
      <c r="C12" s="1" t="s">
        <v>8</v>
      </c>
      <c r="D12" s="1"/>
      <c r="E12" s="1"/>
      <c r="F12" s="1"/>
      <c r="G12" s="75">
        <f>G13+G23+G44+G37</f>
        <v>11462.93</v>
      </c>
      <c r="H12" s="75">
        <f>H13+H23+H44+H37</f>
        <v>12042.650000000001</v>
      </c>
    </row>
    <row r="13" spans="1:13" ht="31.5" x14ac:dyDescent="0.25">
      <c r="A13" s="42" t="s">
        <v>9</v>
      </c>
      <c r="B13" s="30">
        <v>904</v>
      </c>
      <c r="C13" s="1" t="s">
        <v>8</v>
      </c>
      <c r="D13" s="1" t="s">
        <v>10</v>
      </c>
      <c r="E13" s="39"/>
      <c r="F13" s="39"/>
      <c r="G13" s="75">
        <f t="shared" ref="G13:H15" si="0">G14</f>
        <v>1984.62</v>
      </c>
      <c r="H13" s="75">
        <f t="shared" si="0"/>
        <v>2263.64</v>
      </c>
    </row>
    <row r="14" spans="1:13" ht="15.75" x14ac:dyDescent="0.25">
      <c r="A14" s="42" t="s">
        <v>113</v>
      </c>
      <c r="B14" s="30">
        <v>904</v>
      </c>
      <c r="C14" s="1" t="s">
        <v>8</v>
      </c>
      <c r="D14" s="1" t="s">
        <v>10</v>
      </c>
      <c r="E14" s="39" t="s">
        <v>30</v>
      </c>
      <c r="F14" s="39"/>
      <c r="G14" s="75">
        <f t="shared" si="0"/>
        <v>1984.62</v>
      </c>
      <c r="H14" s="75">
        <f t="shared" si="0"/>
        <v>2263.64</v>
      </c>
    </row>
    <row r="15" spans="1:13" ht="15.75" x14ac:dyDescent="0.25">
      <c r="A15" s="5" t="s">
        <v>95</v>
      </c>
      <c r="B15" s="30">
        <v>904</v>
      </c>
      <c r="C15" s="1" t="s">
        <v>8</v>
      </c>
      <c r="D15" s="1" t="s">
        <v>10</v>
      </c>
      <c r="E15" s="39" t="s">
        <v>31</v>
      </c>
      <c r="F15" s="39"/>
      <c r="G15" s="75">
        <f t="shared" si="0"/>
        <v>1984.62</v>
      </c>
      <c r="H15" s="75">
        <f t="shared" si="0"/>
        <v>2263.64</v>
      </c>
    </row>
    <row r="16" spans="1:13" ht="15.75" x14ac:dyDescent="0.25">
      <c r="A16" s="5" t="s">
        <v>32</v>
      </c>
      <c r="B16" s="30">
        <v>904</v>
      </c>
      <c r="C16" s="1" t="s">
        <v>8</v>
      </c>
      <c r="D16" s="1" t="s">
        <v>10</v>
      </c>
      <c r="E16" s="39" t="s">
        <v>33</v>
      </c>
      <c r="F16" s="39"/>
      <c r="G16" s="75">
        <f>G17+G20</f>
        <v>1984.62</v>
      </c>
      <c r="H16" s="75">
        <f>H17+H20</f>
        <v>2263.64</v>
      </c>
    </row>
    <row r="17" spans="1:8" ht="15.75" x14ac:dyDescent="0.25">
      <c r="A17" s="5" t="s">
        <v>34</v>
      </c>
      <c r="B17" s="30">
        <v>904</v>
      </c>
      <c r="C17" s="1" t="s">
        <v>8</v>
      </c>
      <c r="D17" s="1" t="s">
        <v>10</v>
      </c>
      <c r="E17" s="39" t="s">
        <v>35</v>
      </c>
      <c r="F17" s="39"/>
      <c r="G17" s="75">
        <f>G18</f>
        <v>1975.62</v>
      </c>
      <c r="H17" s="75">
        <f>H18</f>
        <v>2054.64</v>
      </c>
    </row>
    <row r="18" spans="1:8" ht="31.5" x14ac:dyDescent="0.25">
      <c r="A18" s="10" t="s">
        <v>36</v>
      </c>
      <c r="B18" s="3" t="s">
        <v>65</v>
      </c>
      <c r="C18" s="2" t="s">
        <v>8</v>
      </c>
      <c r="D18" s="2" t="s">
        <v>10</v>
      </c>
      <c r="E18" s="40" t="s">
        <v>35</v>
      </c>
      <c r="F18" s="2" t="s">
        <v>37</v>
      </c>
      <c r="G18" s="76">
        <f>G19</f>
        <v>1975.62</v>
      </c>
      <c r="H18" s="76">
        <f>H19</f>
        <v>2054.64</v>
      </c>
    </row>
    <row r="19" spans="1:8" ht="15.75" x14ac:dyDescent="0.25">
      <c r="A19" s="10" t="s">
        <v>38</v>
      </c>
      <c r="B19" s="3" t="s">
        <v>65</v>
      </c>
      <c r="C19" s="2" t="s">
        <v>8</v>
      </c>
      <c r="D19" s="2" t="s">
        <v>10</v>
      </c>
      <c r="E19" s="40" t="s">
        <v>35</v>
      </c>
      <c r="F19" s="2" t="s">
        <v>39</v>
      </c>
      <c r="G19" s="76">
        <v>1975.62</v>
      </c>
      <c r="H19" s="76">
        <v>2054.64</v>
      </c>
    </row>
    <row r="20" spans="1:8" ht="15.75" x14ac:dyDescent="0.25">
      <c r="A20" s="5" t="s">
        <v>40</v>
      </c>
      <c r="B20" s="30">
        <v>904</v>
      </c>
      <c r="C20" s="1" t="s">
        <v>8</v>
      </c>
      <c r="D20" s="1" t="s">
        <v>10</v>
      </c>
      <c r="E20" s="39" t="s">
        <v>41</v>
      </c>
      <c r="F20" s="39"/>
      <c r="G20" s="75">
        <f>G21</f>
        <v>9</v>
      </c>
      <c r="H20" s="75">
        <f>H21</f>
        <v>209</v>
      </c>
    </row>
    <row r="21" spans="1:8" ht="31.5" x14ac:dyDescent="0.25">
      <c r="A21" s="10" t="s">
        <v>36</v>
      </c>
      <c r="B21" s="3" t="s">
        <v>65</v>
      </c>
      <c r="C21" s="2" t="s">
        <v>8</v>
      </c>
      <c r="D21" s="2" t="s">
        <v>10</v>
      </c>
      <c r="E21" s="40" t="s">
        <v>41</v>
      </c>
      <c r="F21" s="2" t="s">
        <v>37</v>
      </c>
      <c r="G21" s="76">
        <f>G22</f>
        <v>9</v>
      </c>
      <c r="H21" s="76">
        <f>H22</f>
        <v>209</v>
      </c>
    </row>
    <row r="22" spans="1:8" ht="15.75" x14ac:dyDescent="0.25">
      <c r="A22" s="10" t="s">
        <v>38</v>
      </c>
      <c r="B22" s="3" t="s">
        <v>65</v>
      </c>
      <c r="C22" s="2" t="s">
        <v>8</v>
      </c>
      <c r="D22" s="2" t="s">
        <v>10</v>
      </c>
      <c r="E22" s="40" t="s">
        <v>41</v>
      </c>
      <c r="F22" s="2" t="s">
        <v>39</v>
      </c>
      <c r="G22" s="76">
        <v>9</v>
      </c>
      <c r="H22" s="76">
        <v>209</v>
      </c>
    </row>
    <row r="23" spans="1:8" ht="31.5" x14ac:dyDescent="0.25">
      <c r="A23" s="5" t="s">
        <v>42</v>
      </c>
      <c r="B23" s="30">
        <v>904</v>
      </c>
      <c r="C23" s="1" t="s">
        <v>8</v>
      </c>
      <c r="D23" s="1" t="s">
        <v>12</v>
      </c>
      <c r="E23" s="39"/>
      <c r="F23" s="39"/>
      <c r="G23" s="75">
        <f t="shared" ref="G23:H25" si="1">G24</f>
        <v>9477.61</v>
      </c>
      <c r="H23" s="75">
        <f t="shared" si="1"/>
        <v>9778.3100000000013</v>
      </c>
    </row>
    <row r="24" spans="1:8" ht="15.75" x14ac:dyDescent="0.25">
      <c r="A24" s="42" t="s">
        <v>113</v>
      </c>
      <c r="B24" s="30">
        <v>904</v>
      </c>
      <c r="C24" s="1" t="s">
        <v>8</v>
      </c>
      <c r="D24" s="1" t="s">
        <v>12</v>
      </c>
      <c r="E24" s="39" t="s">
        <v>30</v>
      </c>
      <c r="F24" s="39"/>
      <c r="G24" s="75">
        <f t="shared" si="1"/>
        <v>9477.61</v>
      </c>
      <c r="H24" s="75">
        <f t="shared" si="1"/>
        <v>9778.3100000000013</v>
      </c>
    </row>
    <row r="25" spans="1:8" ht="15.75" x14ac:dyDescent="0.25">
      <c r="A25" s="5" t="s">
        <v>95</v>
      </c>
      <c r="B25" s="30">
        <v>904</v>
      </c>
      <c r="C25" s="1" t="s">
        <v>8</v>
      </c>
      <c r="D25" s="1" t="s">
        <v>12</v>
      </c>
      <c r="E25" s="39" t="s">
        <v>31</v>
      </c>
      <c r="F25" s="39"/>
      <c r="G25" s="75">
        <f t="shared" si="1"/>
        <v>9477.61</v>
      </c>
      <c r="H25" s="75">
        <f t="shared" si="1"/>
        <v>9778.3100000000013</v>
      </c>
    </row>
    <row r="26" spans="1:8" ht="15.75" x14ac:dyDescent="0.25">
      <c r="A26" s="5" t="s">
        <v>93</v>
      </c>
      <c r="B26" s="30">
        <v>904</v>
      </c>
      <c r="C26" s="1" t="s">
        <v>8</v>
      </c>
      <c r="D26" s="1" t="s">
        <v>12</v>
      </c>
      <c r="E26" s="39" t="s">
        <v>43</v>
      </c>
      <c r="F26" s="39"/>
      <c r="G26" s="75">
        <f>G27+G30</f>
        <v>9477.61</v>
      </c>
      <c r="H26" s="75">
        <f>H27+H30</f>
        <v>9778.3100000000013</v>
      </c>
    </row>
    <row r="27" spans="1:8" ht="15.75" x14ac:dyDescent="0.25">
      <c r="A27" s="5" t="s">
        <v>34</v>
      </c>
      <c r="B27" s="6" t="s">
        <v>65</v>
      </c>
      <c r="C27" s="1" t="s">
        <v>8</v>
      </c>
      <c r="D27" s="1" t="s">
        <v>12</v>
      </c>
      <c r="E27" s="39" t="s">
        <v>44</v>
      </c>
      <c r="F27" s="39"/>
      <c r="G27" s="75">
        <f>G28</f>
        <v>8088.39</v>
      </c>
      <c r="H27" s="75">
        <f>H28</f>
        <v>8411.93</v>
      </c>
    </row>
    <row r="28" spans="1:8" ht="31.5" x14ac:dyDescent="0.25">
      <c r="A28" s="10" t="s">
        <v>36</v>
      </c>
      <c r="B28" s="3" t="s">
        <v>65</v>
      </c>
      <c r="C28" s="2" t="s">
        <v>8</v>
      </c>
      <c r="D28" s="2" t="s">
        <v>12</v>
      </c>
      <c r="E28" s="40" t="s">
        <v>44</v>
      </c>
      <c r="F28" s="2" t="s">
        <v>37</v>
      </c>
      <c r="G28" s="76">
        <f>G29</f>
        <v>8088.39</v>
      </c>
      <c r="H28" s="76">
        <f>H29</f>
        <v>8411.93</v>
      </c>
    </row>
    <row r="29" spans="1:8" ht="15.75" x14ac:dyDescent="0.25">
      <c r="A29" s="10" t="s">
        <v>38</v>
      </c>
      <c r="B29" s="67">
        <v>904</v>
      </c>
      <c r="C29" s="2" t="s">
        <v>8</v>
      </c>
      <c r="D29" s="2" t="s">
        <v>12</v>
      </c>
      <c r="E29" s="40" t="s">
        <v>44</v>
      </c>
      <c r="F29" s="2" t="s">
        <v>39</v>
      </c>
      <c r="G29" s="76">
        <v>8088.39</v>
      </c>
      <c r="H29" s="76">
        <v>8411.93</v>
      </c>
    </row>
    <row r="30" spans="1:8" ht="15.75" x14ac:dyDescent="0.25">
      <c r="A30" s="5" t="s">
        <v>40</v>
      </c>
      <c r="B30" s="6" t="s">
        <v>65</v>
      </c>
      <c r="C30" s="1" t="s">
        <v>8</v>
      </c>
      <c r="D30" s="1" t="s">
        <v>12</v>
      </c>
      <c r="E30" s="39" t="s">
        <v>45</v>
      </c>
      <c r="F30" s="39"/>
      <c r="G30" s="75">
        <f>G31+G33+G35</f>
        <v>1389.22</v>
      </c>
      <c r="H30" s="75">
        <f>H31+H33+H35</f>
        <v>1366.38</v>
      </c>
    </row>
    <row r="31" spans="1:8" ht="31.5" x14ac:dyDescent="0.25">
      <c r="A31" s="10" t="s">
        <v>36</v>
      </c>
      <c r="B31" s="3" t="s">
        <v>65</v>
      </c>
      <c r="C31" s="2" t="s">
        <v>8</v>
      </c>
      <c r="D31" s="2" t="s">
        <v>12</v>
      </c>
      <c r="E31" s="40" t="s">
        <v>45</v>
      </c>
      <c r="F31" s="2" t="s">
        <v>37</v>
      </c>
      <c r="G31" s="76">
        <f>G32</f>
        <v>154</v>
      </c>
      <c r="H31" s="76">
        <f>H32</f>
        <v>154</v>
      </c>
    </row>
    <row r="32" spans="1:8" ht="15.75" x14ac:dyDescent="0.25">
      <c r="A32" s="10" t="s">
        <v>38</v>
      </c>
      <c r="B32" s="67">
        <v>904</v>
      </c>
      <c r="C32" s="2" t="s">
        <v>8</v>
      </c>
      <c r="D32" s="2" t="s">
        <v>12</v>
      </c>
      <c r="E32" s="40" t="s">
        <v>45</v>
      </c>
      <c r="F32" s="2" t="s">
        <v>39</v>
      </c>
      <c r="G32" s="76">
        <v>154</v>
      </c>
      <c r="H32" s="76">
        <v>154</v>
      </c>
    </row>
    <row r="33" spans="1:8" ht="15.75" x14ac:dyDescent="0.25">
      <c r="A33" s="10" t="s">
        <v>46</v>
      </c>
      <c r="B33" s="67">
        <v>904</v>
      </c>
      <c r="C33" s="2" t="s">
        <v>8</v>
      </c>
      <c r="D33" s="2" t="s">
        <v>12</v>
      </c>
      <c r="E33" s="40" t="s">
        <v>45</v>
      </c>
      <c r="F33" s="3" t="s">
        <v>47</v>
      </c>
      <c r="G33" s="76">
        <f>G34</f>
        <v>1198.22</v>
      </c>
      <c r="H33" s="76">
        <f>H34</f>
        <v>1175.3800000000001</v>
      </c>
    </row>
    <row r="34" spans="1:8" ht="15.75" x14ac:dyDescent="0.25">
      <c r="A34" s="10" t="s">
        <v>48</v>
      </c>
      <c r="B34" s="3" t="s">
        <v>65</v>
      </c>
      <c r="C34" s="2" t="s">
        <v>8</v>
      </c>
      <c r="D34" s="2" t="s">
        <v>12</v>
      </c>
      <c r="E34" s="40" t="s">
        <v>45</v>
      </c>
      <c r="F34" s="3" t="s">
        <v>49</v>
      </c>
      <c r="G34" s="76">
        <v>1198.22</v>
      </c>
      <c r="H34" s="76">
        <v>1175.3800000000001</v>
      </c>
    </row>
    <row r="35" spans="1:8" ht="15.75" x14ac:dyDescent="0.25">
      <c r="A35" s="10" t="s">
        <v>50</v>
      </c>
      <c r="B35" s="67">
        <v>904</v>
      </c>
      <c r="C35" s="4" t="s">
        <v>8</v>
      </c>
      <c r="D35" s="4" t="s">
        <v>12</v>
      </c>
      <c r="E35" s="70" t="s">
        <v>45</v>
      </c>
      <c r="F35" s="40">
        <v>800</v>
      </c>
      <c r="G35" s="76">
        <f>G36</f>
        <v>37</v>
      </c>
      <c r="H35" s="76">
        <f>H36</f>
        <v>37</v>
      </c>
    </row>
    <row r="36" spans="1:8" ht="15.75" x14ac:dyDescent="0.25">
      <c r="A36" s="10" t="s">
        <v>51</v>
      </c>
      <c r="B36" s="67">
        <v>904</v>
      </c>
      <c r="C36" s="4" t="s">
        <v>8</v>
      </c>
      <c r="D36" s="4" t="s">
        <v>12</v>
      </c>
      <c r="E36" s="70" t="s">
        <v>45</v>
      </c>
      <c r="F36" s="40">
        <v>850</v>
      </c>
      <c r="G36" s="76">
        <v>37</v>
      </c>
      <c r="H36" s="76">
        <v>37</v>
      </c>
    </row>
    <row r="37" spans="1:8" s="46" customFormat="1" ht="36.75" customHeight="1" x14ac:dyDescent="0.25">
      <c r="A37" s="12" t="s">
        <v>99</v>
      </c>
      <c r="B37" s="30">
        <v>904</v>
      </c>
      <c r="C37" s="7" t="s">
        <v>8</v>
      </c>
      <c r="D37" s="7" t="s">
        <v>91</v>
      </c>
      <c r="E37" s="69"/>
      <c r="F37" s="39"/>
      <c r="G37" s="75">
        <f>G38</f>
        <v>0</v>
      </c>
      <c r="H37" s="75">
        <f>H38</f>
        <v>0</v>
      </c>
    </row>
    <row r="38" spans="1:8" ht="15.75" x14ac:dyDescent="0.25">
      <c r="A38" s="42" t="s">
        <v>113</v>
      </c>
      <c r="B38" s="30">
        <v>904</v>
      </c>
      <c r="C38" s="1" t="s">
        <v>8</v>
      </c>
      <c r="D38" s="1" t="s">
        <v>91</v>
      </c>
      <c r="E38" s="39" t="s">
        <v>30</v>
      </c>
      <c r="F38" s="39"/>
      <c r="G38" s="75">
        <f>G39</f>
        <v>0</v>
      </c>
      <c r="H38" s="75">
        <f>H39</f>
        <v>0</v>
      </c>
    </row>
    <row r="39" spans="1:8" ht="15.75" x14ac:dyDescent="0.25">
      <c r="A39" s="12" t="s">
        <v>104</v>
      </c>
      <c r="B39" s="30">
        <v>904</v>
      </c>
      <c r="C39" s="7" t="s">
        <v>8</v>
      </c>
      <c r="D39" s="7" t="s">
        <v>91</v>
      </c>
      <c r="E39" s="69" t="s">
        <v>31</v>
      </c>
      <c r="F39" s="39"/>
      <c r="G39" s="75">
        <f t="shared" ref="G39:H42" si="2">G40</f>
        <v>0</v>
      </c>
      <c r="H39" s="75">
        <f t="shared" si="2"/>
        <v>0</v>
      </c>
    </row>
    <row r="40" spans="1:8" ht="15.75" x14ac:dyDescent="0.25">
      <c r="A40" s="12" t="s">
        <v>93</v>
      </c>
      <c r="B40" s="30">
        <v>904</v>
      </c>
      <c r="C40" s="7" t="s">
        <v>8</v>
      </c>
      <c r="D40" s="7" t="s">
        <v>91</v>
      </c>
      <c r="E40" s="69" t="s">
        <v>43</v>
      </c>
      <c r="F40" s="39"/>
      <c r="G40" s="75">
        <f t="shared" si="2"/>
        <v>0</v>
      </c>
      <c r="H40" s="75">
        <f t="shared" si="2"/>
        <v>0</v>
      </c>
    </row>
    <row r="41" spans="1:8" ht="15.75" x14ac:dyDescent="0.25">
      <c r="A41" s="12" t="s">
        <v>100</v>
      </c>
      <c r="B41" s="30">
        <v>904</v>
      </c>
      <c r="C41" s="7" t="s">
        <v>8</v>
      </c>
      <c r="D41" s="7" t="s">
        <v>91</v>
      </c>
      <c r="E41" s="69" t="s">
        <v>101</v>
      </c>
      <c r="F41" s="39"/>
      <c r="G41" s="75">
        <f t="shared" si="2"/>
        <v>0</v>
      </c>
      <c r="H41" s="75">
        <f t="shared" si="2"/>
        <v>0</v>
      </c>
    </row>
    <row r="42" spans="1:8" ht="15.75" x14ac:dyDescent="0.25">
      <c r="A42" s="10" t="s">
        <v>102</v>
      </c>
      <c r="B42" s="67">
        <v>904</v>
      </c>
      <c r="C42" s="4" t="s">
        <v>8</v>
      </c>
      <c r="D42" s="4" t="s">
        <v>91</v>
      </c>
      <c r="E42" s="70" t="s">
        <v>101</v>
      </c>
      <c r="F42" s="40">
        <v>500</v>
      </c>
      <c r="G42" s="76">
        <f t="shared" si="2"/>
        <v>0</v>
      </c>
      <c r="H42" s="76">
        <f t="shared" si="2"/>
        <v>0</v>
      </c>
    </row>
    <row r="43" spans="1:8" ht="15.75" x14ac:dyDescent="0.25">
      <c r="A43" s="10" t="s">
        <v>103</v>
      </c>
      <c r="B43" s="67">
        <v>904</v>
      </c>
      <c r="C43" s="4" t="s">
        <v>8</v>
      </c>
      <c r="D43" s="4" t="s">
        <v>91</v>
      </c>
      <c r="E43" s="70" t="s">
        <v>101</v>
      </c>
      <c r="F43" s="40">
        <v>540</v>
      </c>
      <c r="G43" s="76">
        <v>0</v>
      </c>
      <c r="H43" s="76">
        <v>0</v>
      </c>
    </row>
    <row r="44" spans="1:8" ht="15.75" x14ac:dyDescent="0.25">
      <c r="A44" s="78" t="s">
        <v>120</v>
      </c>
      <c r="B44" s="30">
        <v>904</v>
      </c>
      <c r="C44" s="1" t="s">
        <v>8</v>
      </c>
      <c r="D44" s="1" t="s">
        <v>69</v>
      </c>
      <c r="E44" s="71"/>
      <c r="F44" s="1"/>
      <c r="G44" s="75">
        <f t="shared" ref="G44:H46" si="3">G45</f>
        <v>0.7</v>
      </c>
      <c r="H44" s="75">
        <f t="shared" si="3"/>
        <v>0.7</v>
      </c>
    </row>
    <row r="45" spans="1:8" ht="15.75" x14ac:dyDescent="0.25">
      <c r="A45" s="12" t="s">
        <v>114</v>
      </c>
      <c r="B45" s="30">
        <v>904</v>
      </c>
      <c r="C45" s="1" t="s">
        <v>8</v>
      </c>
      <c r="D45" s="1" t="s">
        <v>69</v>
      </c>
      <c r="E45" s="71" t="s">
        <v>53</v>
      </c>
      <c r="F45" s="77"/>
      <c r="G45" s="75">
        <f t="shared" si="3"/>
        <v>0.7</v>
      </c>
      <c r="H45" s="75">
        <f t="shared" si="3"/>
        <v>0.7</v>
      </c>
    </row>
    <row r="46" spans="1:8" ht="15.75" x14ac:dyDescent="0.25">
      <c r="A46" s="78" t="s">
        <v>54</v>
      </c>
      <c r="B46" s="30">
        <v>904</v>
      </c>
      <c r="C46" s="1" t="s">
        <v>8</v>
      </c>
      <c r="D46" s="1" t="s">
        <v>69</v>
      </c>
      <c r="E46" s="71" t="s">
        <v>73</v>
      </c>
      <c r="F46" s="1"/>
      <c r="G46" s="75">
        <f t="shared" si="3"/>
        <v>0.7</v>
      </c>
      <c r="H46" s="75">
        <f t="shared" si="3"/>
        <v>0.7</v>
      </c>
    </row>
    <row r="47" spans="1:8" ht="60" customHeight="1" x14ac:dyDescent="0.25">
      <c r="A47" s="5" t="s">
        <v>70</v>
      </c>
      <c r="B47" s="30">
        <v>904</v>
      </c>
      <c r="C47" s="1" t="s">
        <v>8</v>
      </c>
      <c r="D47" s="1" t="s">
        <v>69</v>
      </c>
      <c r="E47" s="39" t="s">
        <v>72</v>
      </c>
      <c r="F47" s="1"/>
      <c r="G47" s="75">
        <f>G49</f>
        <v>0.7</v>
      </c>
      <c r="H47" s="75">
        <f>H49</f>
        <v>0.7</v>
      </c>
    </row>
    <row r="48" spans="1:8" ht="15.75" x14ac:dyDescent="0.25">
      <c r="A48" s="10" t="s">
        <v>46</v>
      </c>
      <c r="B48" s="3" t="s">
        <v>65</v>
      </c>
      <c r="C48" s="2" t="s">
        <v>8</v>
      </c>
      <c r="D48" s="2" t="s">
        <v>69</v>
      </c>
      <c r="E48" s="65" t="s">
        <v>72</v>
      </c>
      <c r="F48" s="3" t="s">
        <v>47</v>
      </c>
      <c r="G48" s="76">
        <f>G49</f>
        <v>0.7</v>
      </c>
      <c r="H48" s="76">
        <f>H49</f>
        <v>0.7</v>
      </c>
    </row>
    <row r="49" spans="1:8" ht="15.75" x14ac:dyDescent="0.25">
      <c r="A49" s="10" t="s">
        <v>48</v>
      </c>
      <c r="B49" s="3" t="s">
        <v>65</v>
      </c>
      <c r="C49" s="2" t="s">
        <v>8</v>
      </c>
      <c r="D49" s="2" t="s">
        <v>69</v>
      </c>
      <c r="E49" s="65" t="s">
        <v>72</v>
      </c>
      <c r="F49" s="2" t="s">
        <v>49</v>
      </c>
      <c r="G49" s="76">
        <v>0.7</v>
      </c>
      <c r="H49" s="76">
        <v>0.7</v>
      </c>
    </row>
    <row r="50" spans="1:8" ht="22.5" customHeight="1" x14ac:dyDescent="0.25">
      <c r="A50" s="25" t="s">
        <v>14</v>
      </c>
      <c r="B50" s="30">
        <v>904</v>
      </c>
      <c r="C50" s="1" t="s">
        <v>10</v>
      </c>
      <c r="D50" s="1"/>
      <c r="E50" s="1"/>
      <c r="F50" s="1"/>
      <c r="G50" s="75">
        <f t="shared" ref="G50:H53" si="4">G51</f>
        <v>374.1</v>
      </c>
      <c r="H50" s="75">
        <f t="shared" si="4"/>
        <v>387.9</v>
      </c>
    </row>
    <row r="51" spans="1:8" ht="15.75" x14ac:dyDescent="0.25">
      <c r="A51" s="11" t="s">
        <v>15</v>
      </c>
      <c r="B51" s="30">
        <v>904</v>
      </c>
      <c r="C51" s="1" t="s">
        <v>10</v>
      </c>
      <c r="D51" s="43" t="s">
        <v>16</v>
      </c>
      <c r="E51" s="39"/>
      <c r="F51" s="39"/>
      <c r="G51" s="75">
        <f t="shared" si="4"/>
        <v>374.1</v>
      </c>
      <c r="H51" s="75">
        <f t="shared" si="4"/>
        <v>387.9</v>
      </c>
    </row>
    <row r="52" spans="1:8" ht="15.75" x14ac:dyDescent="0.25">
      <c r="A52" s="12" t="s">
        <v>114</v>
      </c>
      <c r="B52" s="30">
        <v>904</v>
      </c>
      <c r="C52" s="1" t="s">
        <v>10</v>
      </c>
      <c r="D52" s="1" t="s">
        <v>16</v>
      </c>
      <c r="E52" s="71" t="s">
        <v>53</v>
      </c>
      <c r="F52" s="77"/>
      <c r="G52" s="75">
        <f t="shared" si="4"/>
        <v>374.1</v>
      </c>
      <c r="H52" s="75">
        <f t="shared" si="4"/>
        <v>387.9</v>
      </c>
    </row>
    <row r="53" spans="1:8" ht="15.75" x14ac:dyDescent="0.25">
      <c r="A53" s="5" t="s">
        <v>54</v>
      </c>
      <c r="B53" s="6" t="s">
        <v>65</v>
      </c>
      <c r="C53" s="1" t="s">
        <v>10</v>
      </c>
      <c r="D53" s="43" t="s">
        <v>16</v>
      </c>
      <c r="E53" s="39" t="s">
        <v>73</v>
      </c>
      <c r="F53" s="39"/>
      <c r="G53" s="75">
        <f t="shared" si="4"/>
        <v>374.1</v>
      </c>
      <c r="H53" s="75">
        <f t="shared" si="4"/>
        <v>387.9</v>
      </c>
    </row>
    <row r="54" spans="1:8" ht="31.5" x14ac:dyDescent="0.25">
      <c r="A54" s="5" t="s">
        <v>119</v>
      </c>
      <c r="B54" s="30">
        <v>904</v>
      </c>
      <c r="C54" s="1" t="s">
        <v>10</v>
      </c>
      <c r="D54" s="43" t="s">
        <v>16</v>
      </c>
      <c r="E54" s="39" t="s">
        <v>71</v>
      </c>
      <c r="F54" s="39"/>
      <c r="G54" s="75">
        <f>G55+G57</f>
        <v>374.1</v>
      </c>
      <c r="H54" s="75">
        <f>H55+H57</f>
        <v>387.9</v>
      </c>
    </row>
    <row r="55" spans="1:8" ht="31.5" x14ac:dyDescent="0.25">
      <c r="A55" s="10" t="s">
        <v>36</v>
      </c>
      <c r="B55" s="67">
        <v>904</v>
      </c>
      <c r="C55" s="2" t="s">
        <v>10</v>
      </c>
      <c r="D55" s="44" t="s">
        <v>16</v>
      </c>
      <c r="E55" s="40" t="s">
        <v>71</v>
      </c>
      <c r="F55" s="2" t="s">
        <v>37</v>
      </c>
      <c r="G55" s="76">
        <f>G56</f>
        <v>347.6</v>
      </c>
      <c r="H55" s="76">
        <f>H56</f>
        <v>361.4</v>
      </c>
    </row>
    <row r="56" spans="1:8" ht="15.75" x14ac:dyDescent="0.25">
      <c r="A56" s="10" t="s">
        <v>38</v>
      </c>
      <c r="B56" s="67">
        <v>904</v>
      </c>
      <c r="C56" s="2" t="s">
        <v>10</v>
      </c>
      <c r="D56" s="44" t="s">
        <v>16</v>
      </c>
      <c r="E56" s="40" t="s">
        <v>71</v>
      </c>
      <c r="F56" s="2" t="s">
        <v>39</v>
      </c>
      <c r="G56" s="76">
        <v>347.6</v>
      </c>
      <c r="H56" s="76">
        <v>361.4</v>
      </c>
    </row>
    <row r="57" spans="1:8" ht="15.75" x14ac:dyDescent="0.25">
      <c r="A57" s="10" t="s">
        <v>46</v>
      </c>
      <c r="B57" s="67">
        <v>904</v>
      </c>
      <c r="C57" s="2" t="s">
        <v>10</v>
      </c>
      <c r="D57" s="44" t="s">
        <v>16</v>
      </c>
      <c r="E57" s="40" t="s">
        <v>71</v>
      </c>
      <c r="F57" s="3" t="s">
        <v>47</v>
      </c>
      <c r="G57" s="76">
        <f>G58</f>
        <v>26.5</v>
      </c>
      <c r="H57" s="76">
        <f>H58</f>
        <v>26.5</v>
      </c>
    </row>
    <row r="58" spans="1:8" ht="15.75" x14ac:dyDescent="0.25">
      <c r="A58" s="10" t="s">
        <v>48</v>
      </c>
      <c r="B58" s="67">
        <v>904</v>
      </c>
      <c r="C58" s="2" t="s">
        <v>10</v>
      </c>
      <c r="D58" s="2" t="s">
        <v>16</v>
      </c>
      <c r="E58" s="40" t="s">
        <v>71</v>
      </c>
      <c r="F58" s="2" t="s">
        <v>49</v>
      </c>
      <c r="G58" s="76">
        <v>26.5</v>
      </c>
      <c r="H58" s="76">
        <v>26.5</v>
      </c>
    </row>
    <row r="59" spans="1:8" ht="15.75" x14ac:dyDescent="0.25">
      <c r="A59" s="11" t="s">
        <v>17</v>
      </c>
      <c r="B59" s="6" t="s">
        <v>65</v>
      </c>
      <c r="C59" s="1" t="s">
        <v>16</v>
      </c>
      <c r="D59" s="1"/>
      <c r="E59" s="1"/>
      <c r="F59" s="1"/>
      <c r="G59" s="75">
        <f>G60</f>
        <v>25</v>
      </c>
      <c r="H59" s="75">
        <f>H60</f>
        <v>0</v>
      </c>
    </row>
    <row r="60" spans="1:8" ht="31.5" x14ac:dyDescent="0.25">
      <c r="A60" s="11" t="s">
        <v>105</v>
      </c>
      <c r="B60" s="6" t="s">
        <v>65</v>
      </c>
      <c r="C60" s="1" t="s">
        <v>16</v>
      </c>
      <c r="D60" s="1" t="s">
        <v>77</v>
      </c>
      <c r="E60" s="39"/>
      <c r="F60" s="39"/>
      <c r="G60" s="75">
        <f>G61</f>
        <v>25</v>
      </c>
      <c r="H60" s="75">
        <f>H61</f>
        <v>0</v>
      </c>
    </row>
    <row r="61" spans="1:8" ht="31.5" x14ac:dyDescent="0.25">
      <c r="A61" s="12" t="s">
        <v>115</v>
      </c>
      <c r="B61" s="6" t="s">
        <v>65</v>
      </c>
      <c r="C61" s="1" t="s">
        <v>16</v>
      </c>
      <c r="D61" s="1" t="s">
        <v>77</v>
      </c>
      <c r="E61" s="69" t="s">
        <v>75</v>
      </c>
      <c r="F61" s="1"/>
      <c r="G61" s="75">
        <f t="shared" ref="G61:H64" si="5">G62</f>
        <v>25</v>
      </c>
      <c r="H61" s="75">
        <f t="shared" si="5"/>
        <v>0</v>
      </c>
    </row>
    <row r="62" spans="1:8" ht="31.5" x14ac:dyDescent="0.25">
      <c r="A62" s="12" t="s">
        <v>121</v>
      </c>
      <c r="B62" s="6" t="s">
        <v>65</v>
      </c>
      <c r="C62" s="1" t="s">
        <v>16</v>
      </c>
      <c r="D62" s="1" t="s">
        <v>77</v>
      </c>
      <c r="E62" s="69" t="s">
        <v>117</v>
      </c>
      <c r="F62" s="1"/>
      <c r="G62" s="75">
        <f t="shared" si="5"/>
        <v>25</v>
      </c>
      <c r="H62" s="75">
        <f t="shared" si="5"/>
        <v>0</v>
      </c>
    </row>
    <row r="63" spans="1:8" ht="15.75" x14ac:dyDescent="0.25">
      <c r="A63" s="12" t="s">
        <v>76</v>
      </c>
      <c r="B63" s="6" t="s">
        <v>65</v>
      </c>
      <c r="C63" s="1" t="s">
        <v>16</v>
      </c>
      <c r="D63" s="1" t="s">
        <v>77</v>
      </c>
      <c r="E63" s="69" t="s">
        <v>118</v>
      </c>
      <c r="F63" s="1"/>
      <c r="G63" s="75">
        <f t="shared" si="5"/>
        <v>25</v>
      </c>
      <c r="H63" s="75">
        <f t="shared" si="5"/>
        <v>0</v>
      </c>
    </row>
    <row r="64" spans="1:8" ht="15.75" x14ac:dyDescent="0.25">
      <c r="A64" s="10" t="s">
        <v>46</v>
      </c>
      <c r="B64" s="3" t="s">
        <v>65</v>
      </c>
      <c r="C64" s="2" t="s">
        <v>16</v>
      </c>
      <c r="D64" s="2" t="s">
        <v>77</v>
      </c>
      <c r="E64" s="65" t="s">
        <v>118</v>
      </c>
      <c r="F64" s="2" t="s">
        <v>47</v>
      </c>
      <c r="G64" s="76">
        <f t="shared" si="5"/>
        <v>25</v>
      </c>
      <c r="H64" s="76">
        <f t="shared" si="5"/>
        <v>0</v>
      </c>
    </row>
    <row r="65" spans="1:10" ht="15.75" x14ac:dyDescent="0.25">
      <c r="A65" s="10" t="s">
        <v>48</v>
      </c>
      <c r="B65" s="3" t="s">
        <v>65</v>
      </c>
      <c r="C65" s="2" t="s">
        <v>16</v>
      </c>
      <c r="D65" s="2" t="s">
        <v>77</v>
      </c>
      <c r="E65" s="65" t="s">
        <v>118</v>
      </c>
      <c r="F65" s="2" t="s">
        <v>49</v>
      </c>
      <c r="G65" s="76">
        <v>25</v>
      </c>
      <c r="H65" s="76">
        <v>0</v>
      </c>
    </row>
    <row r="66" spans="1:10" ht="15.75" x14ac:dyDescent="0.25">
      <c r="A66" s="5" t="s">
        <v>18</v>
      </c>
      <c r="B66" s="6" t="s">
        <v>65</v>
      </c>
      <c r="C66" s="1" t="s">
        <v>19</v>
      </c>
      <c r="D66" s="1"/>
      <c r="E66" s="1"/>
      <c r="F66" s="1"/>
      <c r="G66" s="75">
        <f>G67</f>
        <v>1030.8499999999999</v>
      </c>
      <c r="H66" s="75">
        <f>H67</f>
        <v>1034.44</v>
      </c>
      <c r="I66" s="46"/>
      <c r="J66" s="46"/>
    </row>
    <row r="67" spans="1:10" ht="15.75" x14ac:dyDescent="0.25">
      <c r="A67" s="45" t="s">
        <v>20</v>
      </c>
      <c r="B67" s="30">
        <v>904</v>
      </c>
      <c r="C67" s="1" t="s">
        <v>19</v>
      </c>
      <c r="D67" s="1" t="s">
        <v>16</v>
      </c>
      <c r="E67" s="39"/>
      <c r="F67" s="39"/>
      <c r="G67" s="75">
        <f t="shared" ref="G67:H69" si="6">G68</f>
        <v>1030.8499999999999</v>
      </c>
      <c r="H67" s="75">
        <f t="shared" si="6"/>
        <v>1034.44</v>
      </c>
    </row>
    <row r="68" spans="1:10" ht="15.75" x14ac:dyDescent="0.25">
      <c r="A68" s="42" t="s">
        <v>113</v>
      </c>
      <c r="B68" s="30">
        <v>904</v>
      </c>
      <c r="C68" s="1" t="s">
        <v>19</v>
      </c>
      <c r="D68" s="1" t="s">
        <v>16</v>
      </c>
      <c r="E68" s="39" t="s">
        <v>30</v>
      </c>
      <c r="F68" s="39"/>
      <c r="G68" s="75">
        <f t="shared" si="6"/>
        <v>1030.8499999999999</v>
      </c>
      <c r="H68" s="75">
        <f t="shared" si="6"/>
        <v>1034.44</v>
      </c>
    </row>
    <row r="69" spans="1:10" ht="15.75" x14ac:dyDescent="0.25">
      <c r="A69" s="5" t="s">
        <v>55</v>
      </c>
      <c r="B69" s="30">
        <v>904</v>
      </c>
      <c r="C69" s="1" t="s">
        <v>19</v>
      </c>
      <c r="D69" s="1" t="s">
        <v>16</v>
      </c>
      <c r="E69" s="39" t="s">
        <v>56</v>
      </c>
      <c r="F69" s="39"/>
      <c r="G69" s="75">
        <f t="shared" si="6"/>
        <v>1030.8499999999999</v>
      </c>
      <c r="H69" s="75">
        <f t="shared" si="6"/>
        <v>1034.44</v>
      </c>
    </row>
    <row r="70" spans="1:10" ht="15.75" x14ac:dyDescent="0.25">
      <c r="A70" s="5" t="s">
        <v>57</v>
      </c>
      <c r="B70" s="6" t="s">
        <v>65</v>
      </c>
      <c r="C70" s="1" t="s">
        <v>19</v>
      </c>
      <c r="D70" s="1" t="s">
        <v>16</v>
      </c>
      <c r="E70" s="39" t="s">
        <v>66</v>
      </c>
      <c r="F70" s="39"/>
      <c r="G70" s="75">
        <f>G71+G74+G77</f>
        <v>1030.8499999999999</v>
      </c>
      <c r="H70" s="75">
        <f>H71+H74+H77</f>
        <v>1034.44</v>
      </c>
    </row>
    <row r="71" spans="1:10" ht="15.75" x14ac:dyDescent="0.25">
      <c r="A71" s="5" t="s">
        <v>58</v>
      </c>
      <c r="B71" s="6" t="s">
        <v>65</v>
      </c>
      <c r="C71" s="1" t="s">
        <v>19</v>
      </c>
      <c r="D71" s="1" t="s">
        <v>16</v>
      </c>
      <c r="E71" s="39" t="s">
        <v>67</v>
      </c>
      <c r="F71" s="39"/>
      <c r="G71" s="75">
        <f>G72</f>
        <v>89.65</v>
      </c>
      <c r="H71" s="75">
        <f>H72</f>
        <v>93.24</v>
      </c>
    </row>
    <row r="72" spans="1:10" s="46" customFormat="1" ht="15.75" x14ac:dyDescent="0.25">
      <c r="A72" s="10" t="s">
        <v>46</v>
      </c>
      <c r="B72" s="67">
        <v>904</v>
      </c>
      <c r="C72" s="2" t="s">
        <v>19</v>
      </c>
      <c r="D72" s="2" t="s">
        <v>16</v>
      </c>
      <c r="E72" s="40" t="s">
        <v>67</v>
      </c>
      <c r="F72" s="3" t="s">
        <v>47</v>
      </c>
      <c r="G72" s="76">
        <f>G73</f>
        <v>89.65</v>
      </c>
      <c r="H72" s="76">
        <f>H73</f>
        <v>93.24</v>
      </c>
      <c r="I72" s="59"/>
      <c r="J72" s="59"/>
    </row>
    <row r="73" spans="1:10" ht="15.75" x14ac:dyDescent="0.25">
      <c r="A73" s="10" t="s">
        <v>48</v>
      </c>
      <c r="B73" s="67">
        <v>904</v>
      </c>
      <c r="C73" s="2" t="s">
        <v>19</v>
      </c>
      <c r="D73" s="2" t="s">
        <v>16</v>
      </c>
      <c r="E73" s="40" t="s">
        <v>67</v>
      </c>
      <c r="F73" s="3" t="s">
        <v>49</v>
      </c>
      <c r="G73" s="76">
        <v>89.65</v>
      </c>
      <c r="H73" s="76">
        <v>93.24</v>
      </c>
    </row>
    <row r="74" spans="1:10" s="46" customFormat="1" ht="15.75" x14ac:dyDescent="0.25">
      <c r="A74" s="5" t="s">
        <v>94</v>
      </c>
      <c r="B74" s="30">
        <v>904</v>
      </c>
      <c r="C74" s="1" t="s">
        <v>19</v>
      </c>
      <c r="D74" s="1" t="s">
        <v>16</v>
      </c>
      <c r="E74" s="39" t="s">
        <v>68</v>
      </c>
      <c r="F74" s="39"/>
      <c r="G74" s="75">
        <f>G75</f>
        <v>520</v>
      </c>
      <c r="H74" s="75">
        <f>H75</f>
        <v>520</v>
      </c>
      <c r="I74" s="59"/>
      <c r="J74" s="59"/>
    </row>
    <row r="75" spans="1:10" ht="15.75" x14ac:dyDescent="0.25">
      <c r="A75" s="10" t="s">
        <v>46</v>
      </c>
      <c r="B75" s="3" t="s">
        <v>65</v>
      </c>
      <c r="C75" s="2" t="s">
        <v>19</v>
      </c>
      <c r="D75" s="2" t="s">
        <v>16</v>
      </c>
      <c r="E75" s="40" t="s">
        <v>68</v>
      </c>
      <c r="F75" s="3" t="s">
        <v>47</v>
      </c>
      <c r="G75" s="76">
        <f>G76</f>
        <v>520</v>
      </c>
      <c r="H75" s="76">
        <f>H76</f>
        <v>520</v>
      </c>
    </row>
    <row r="76" spans="1:10" ht="15.75" x14ac:dyDescent="0.25">
      <c r="A76" s="10" t="s">
        <v>48</v>
      </c>
      <c r="B76" s="3" t="s">
        <v>65</v>
      </c>
      <c r="C76" s="2" t="s">
        <v>19</v>
      </c>
      <c r="D76" s="2" t="s">
        <v>16</v>
      </c>
      <c r="E76" s="40" t="s">
        <v>68</v>
      </c>
      <c r="F76" s="3" t="s">
        <v>49</v>
      </c>
      <c r="G76" s="76">
        <v>520</v>
      </c>
      <c r="H76" s="76">
        <v>520</v>
      </c>
    </row>
    <row r="77" spans="1:10" ht="15.75" x14ac:dyDescent="0.25">
      <c r="A77" s="12" t="s">
        <v>98</v>
      </c>
      <c r="B77" s="6" t="s">
        <v>65</v>
      </c>
      <c r="C77" s="1" t="s">
        <v>19</v>
      </c>
      <c r="D77" s="1" t="s">
        <v>16</v>
      </c>
      <c r="E77" s="39" t="s">
        <v>122</v>
      </c>
      <c r="F77" s="6"/>
      <c r="G77" s="75">
        <f>G78</f>
        <v>421.2</v>
      </c>
      <c r="H77" s="75">
        <f>H78</f>
        <v>421.2</v>
      </c>
    </row>
    <row r="78" spans="1:10" s="46" customFormat="1" ht="15.75" x14ac:dyDescent="0.25">
      <c r="A78" s="10" t="s">
        <v>46</v>
      </c>
      <c r="B78" s="3" t="s">
        <v>65</v>
      </c>
      <c r="C78" s="2" t="s">
        <v>19</v>
      </c>
      <c r="D78" s="2" t="s">
        <v>16</v>
      </c>
      <c r="E78" s="40" t="s">
        <v>122</v>
      </c>
      <c r="F78" s="3" t="s">
        <v>47</v>
      </c>
      <c r="G78" s="76">
        <f>G79</f>
        <v>421.2</v>
      </c>
      <c r="H78" s="76">
        <f>H79</f>
        <v>421.2</v>
      </c>
      <c r="I78" s="59"/>
      <c r="J78" s="59"/>
    </row>
    <row r="79" spans="1:10" ht="15.75" x14ac:dyDescent="0.25">
      <c r="A79" s="10" t="s">
        <v>48</v>
      </c>
      <c r="B79" s="3" t="s">
        <v>65</v>
      </c>
      <c r="C79" s="2" t="s">
        <v>19</v>
      </c>
      <c r="D79" s="2" t="s">
        <v>16</v>
      </c>
      <c r="E79" s="40" t="s">
        <v>122</v>
      </c>
      <c r="F79" s="3" t="s">
        <v>49</v>
      </c>
      <c r="G79" s="76">
        <v>421.2</v>
      </c>
      <c r="H79" s="76">
        <v>421.2</v>
      </c>
      <c r="I79" s="46"/>
      <c r="J79" s="46"/>
    </row>
    <row r="80" spans="1:10" ht="15.75" x14ac:dyDescent="0.25">
      <c r="A80" s="12" t="s">
        <v>79</v>
      </c>
      <c r="B80" s="6" t="s">
        <v>65</v>
      </c>
      <c r="C80" s="79" t="s">
        <v>77</v>
      </c>
      <c r="D80" s="79" t="s">
        <v>80</v>
      </c>
      <c r="E80" s="72"/>
      <c r="F80" s="13"/>
      <c r="G80" s="80">
        <f t="shared" ref="G80:H84" si="7">G81</f>
        <v>419.72</v>
      </c>
      <c r="H80" s="80">
        <f t="shared" si="7"/>
        <v>436.51</v>
      </c>
    </row>
    <row r="81" spans="1:10" s="46" customFormat="1" ht="15.75" x14ac:dyDescent="0.25">
      <c r="A81" s="12" t="s">
        <v>81</v>
      </c>
      <c r="B81" s="6" t="s">
        <v>65</v>
      </c>
      <c r="C81" s="79" t="s">
        <v>77</v>
      </c>
      <c r="D81" s="79" t="s">
        <v>8</v>
      </c>
      <c r="E81" s="72"/>
      <c r="F81" s="13"/>
      <c r="G81" s="80">
        <f>G82</f>
        <v>419.72</v>
      </c>
      <c r="H81" s="80">
        <f>H82</f>
        <v>436.51</v>
      </c>
      <c r="I81" s="59"/>
      <c r="J81" s="59"/>
    </row>
    <row r="82" spans="1:10" ht="15.75" x14ac:dyDescent="0.25">
      <c r="A82" s="12" t="s">
        <v>114</v>
      </c>
      <c r="B82" s="30">
        <v>904</v>
      </c>
      <c r="C82" s="1" t="s">
        <v>77</v>
      </c>
      <c r="D82" s="1" t="s">
        <v>8</v>
      </c>
      <c r="E82" s="71" t="s">
        <v>53</v>
      </c>
      <c r="F82" s="77"/>
      <c r="G82" s="80">
        <f>G83</f>
        <v>419.72</v>
      </c>
      <c r="H82" s="80">
        <f>H83</f>
        <v>436.51</v>
      </c>
    </row>
    <row r="83" spans="1:10" ht="15.75" x14ac:dyDescent="0.25">
      <c r="A83" s="12" t="s">
        <v>82</v>
      </c>
      <c r="B83" s="6" t="s">
        <v>65</v>
      </c>
      <c r="C83" s="79" t="s">
        <v>77</v>
      </c>
      <c r="D83" s="79" t="s">
        <v>8</v>
      </c>
      <c r="E83" s="72" t="s">
        <v>83</v>
      </c>
      <c r="F83" s="13"/>
      <c r="G83" s="80">
        <f t="shared" si="7"/>
        <v>419.72</v>
      </c>
      <c r="H83" s="80">
        <f t="shared" si="7"/>
        <v>436.51</v>
      </c>
    </row>
    <row r="84" spans="1:10" ht="15.75" x14ac:dyDescent="0.25">
      <c r="A84" s="12" t="s">
        <v>84</v>
      </c>
      <c r="B84" s="6" t="s">
        <v>65</v>
      </c>
      <c r="C84" s="79" t="s">
        <v>77</v>
      </c>
      <c r="D84" s="79" t="s">
        <v>8</v>
      </c>
      <c r="E84" s="72" t="s">
        <v>85</v>
      </c>
      <c r="F84" s="13"/>
      <c r="G84" s="80">
        <f t="shared" si="7"/>
        <v>419.72</v>
      </c>
      <c r="H84" s="80">
        <f t="shared" si="7"/>
        <v>436.51</v>
      </c>
      <c r="I84" s="46"/>
      <c r="J84" s="46"/>
    </row>
    <row r="85" spans="1:10" s="46" customFormat="1" ht="15.75" x14ac:dyDescent="0.25">
      <c r="A85" s="12" t="s">
        <v>86</v>
      </c>
      <c r="B85" s="6" t="s">
        <v>65</v>
      </c>
      <c r="C85" s="79" t="s">
        <v>77</v>
      </c>
      <c r="D85" s="79" t="s">
        <v>8</v>
      </c>
      <c r="E85" s="72" t="s">
        <v>87</v>
      </c>
      <c r="F85" s="13"/>
      <c r="G85" s="80">
        <f>G87</f>
        <v>419.72</v>
      </c>
      <c r="H85" s="80">
        <f>H87</f>
        <v>436.51</v>
      </c>
    </row>
    <row r="86" spans="1:10" ht="15.75" x14ac:dyDescent="0.25">
      <c r="A86" s="10" t="s">
        <v>88</v>
      </c>
      <c r="B86" s="3" t="s">
        <v>65</v>
      </c>
      <c r="C86" s="81" t="s">
        <v>77</v>
      </c>
      <c r="D86" s="81" t="s">
        <v>8</v>
      </c>
      <c r="E86" s="73" t="s">
        <v>87</v>
      </c>
      <c r="F86" s="41" t="s">
        <v>89</v>
      </c>
      <c r="G86" s="82">
        <f>G87</f>
        <v>419.72</v>
      </c>
      <c r="H86" s="82">
        <f>H87</f>
        <v>436.51</v>
      </c>
      <c r="I86" s="46"/>
      <c r="J86" s="46"/>
    </row>
    <row r="87" spans="1:10" ht="15.75" x14ac:dyDescent="0.25">
      <c r="A87" s="10" t="s">
        <v>97</v>
      </c>
      <c r="B87" s="3" t="s">
        <v>65</v>
      </c>
      <c r="C87" s="81" t="s">
        <v>77</v>
      </c>
      <c r="D87" s="81" t="s">
        <v>8</v>
      </c>
      <c r="E87" s="73" t="s">
        <v>87</v>
      </c>
      <c r="F87" s="41" t="s">
        <v>96</v>
      </c>
      <c r="G87" s="82">
        <v>419.72</v>
      </c>
      <c r="H87" s="82">
        <v>436.51</v>
      </c>
      <c r="I87" s="46"/>
      <c r="J87" s="46"/>
    </row>
    <row r="88" spans="1:10" s="46" customFormat="1" ht="15.75" x14ac:dyDescent="0.25">
      <c r="A88" s="29" t="s">
        <v>21</v>
      </c>
      <c r="B88" s="30">
        <v>904</v>
      </c>
      <c r="C88" s="1" t="s">
        <v>13</v>
      </c>
      <c r="D88" s="1"/>
      <c r="E88" s="1"/>
      <c r="F88" s="1"/>
      <c r="G88" s="80">
        <f t="shared" ref="G88:H90" si="8">G89</f>
        <v>30</v>
      </c>
      <c r="H88" s="80">
        <f t="shared" si="8"/>
        <v>30</v>
      </c>
      <c r="I88" s="59"/>
      <c r="J88" s="59"/>
    </row>
    <row r="89" spans="1:10" ht="15.75" x14ac:dyDescent="0.25">
      <c r="A89" s="5" t="s">
        <v>110</v>
      </c>
      <c r="B89" s="30">
        <v>904</v>
      </c>
      <c r="C89" s="1" t="s">
        <v>13</v>
      </c>
      <c r="D89" s="1" t="s">
        <v>10</v>
      </c>
      <c r="E89" s="1"/>
      <c r="F89" s="1"/>
      <c r="G89" s="80">
        <f t="shared" si="8"/>
        <v>30</v>
      </c>
      <c r="H89" s="80">
        <f t="shared" si="8"/>
        <v>30</v>
      </c>
    </row>
    <row r="90" spans="1:10" ht="15.75" x14ac:dyDescent="0.25">
      <c r="A90" s="12" t="s">
        <v>114</v>
      </c>
      <c r="B90" s="30">
        <v>904</v>
      </c>
      <c r="C90" s="1" t="s">
        <v>13</v>
      </c>
      <c r="D90" s="1" t="s">
        <v>10</v>
      </c>
      <c r="E90" s="71" t="s">
        <v>53</v>
      </c>
      <c r="F90" s="77"/>
      <c r="G90" s="80">
        <f t="shared" si="8"/>
        <v>30</v>
      </c>
      <c r="H90" s="80">
        <f t="shared" si="8"/>
        <v>30</v>
      </c>
    </row>
    <row r="91" spans="1:10" ht="15.75" x14ac:dyDescent="0.25">
      <c r="A91" s="5" t="s">
        <v>59</v>
      </c>
      <c r="B91" s="6" t="s">
        <v>65</v>
      </c>
      <c r="C91" s="1" t="s">
        <v>13</v>
      </c>
      <c r="D91" s="1" t="s">
        <v>10</v>
      </c>
      <c r="E91" s="39" t="s">
        <v>60</v>
      </c>
      <c r="F91" s="39"/>
      <c r="G91" s="80">
        <f t="shared" ref="G91:H93" si="9">G92</f>
        <v>30</v>
      </c>
      <c r="H91" s="80">
        <f t="shared" si="9"/>
        <v>30</v>
      </c>
    </row>
    <row r="92" spans="1:10" ht="15.75" x14ac:dyDescent="0.25">
      <c r="A92" s="5" t="s">
        <v>61</v>
      </c>
      <c r="B92" s="6" t="s">
        <v>65</v>
      </c>
      <c r="C92" s="1" t="s">
        <v>13</v>
      </c>
      <c r="D92" s="1" t="s">
        <v>10</v>
      </c>
      <c r="E92" s="39" t="s">
        <v>62</v>
      </c>
      <c r="F92" s="39"/>
      <c r="G92" s="80">
        <f t="shared" si="9"/>
        <v>30</v>
      </c>
      <c r="H92" s="80">
        <f t="shared" si="9"/>
        <v>30</v>
      </c>
    </row>
    <row r="93" spans="1:10" ht="15.75" x14ac:dyDescent="0.25">
      <c r="A93" s="10" t="s">
        <v>46</v>
      </c>
      <c r="B93" s="67">
        <v>904</v>
      </c>
      <c r="C93" s="2" t="s">
        <v>13</v>
      </c>
      <c r="D93" s="2" t="s">
        <v>10</v>
      </c>
      <c r="E93" s="40" t="s">
        <v>62</v>
      </c>
      <c r="F93" s="3" t="s">
        <v>47</v>
      </c>
      <c r="G93" s="76">
        <f t="shared" si="9"/>
        <v>30</v>
      </c>
      <c r="H93" s="76">
        <f t="shared" si="9"/>
        <v>30</v>
      </c>
    </row>
    <row r="94" spans="1:10" ht="15.75" x14ac:dyDescent="0.25">
      <c r="A94" s="10" t="s">
        <v>48</v>
      </c>
      <c r="B94" s="67">
        <v>904</v>
      </c>
      <c r="C94" s="2" t="s">
        <v>13</v>
      </c>
      <c r="D94" s="2" t="s">
        <v>10</v>
      </c>
      <c r="E94" s="40" t="s">
        <v>62</v>
      </c>
      <c r="F94" s="3" t="s">
        <v>49</v>
      </c>
      <c r="G94" s="76">
        <v>30</v>
      </c>
      <c r="H94" s="76">
        <v>30</v>
      </c>
    </row>
    <row r="101" spans="1:8" ht="15.75" customHeight="1" x14ac:dyDescent="0.25"/>
    <row r="104" spans="1:8" ht="23.25" customHeight="1" x14ac:dyDescent="0.25"/>
    <row r="105" spans="1:8" s="46" customFormat="1" ht="18.75" customHeight="1" x14ac:dyDescent="0.25">
      <c r="A105" s="59"/>
      <c r="B105" s="59"/>
      <c r="C105" s="59"/>
      <c r="D105" s="59"/>
      <c r="E105" s="59"/>
      <c r="F105" s="59"/>
      <c r="G105" s="59"/>
      <c r="H105" s="59"/>
    </row>
    <row r="106" spans="1:8" ht="25.5" customHeight="1" x14ac:dyDescent="0.25"/>
    <row r="107" spans="1:8" ht="21" customHeight="1" x14ac:dyDescent="0.25"/>
    <row r="108" spans="1:8" ht="25.5" customHeight="1" x14ac:dyDescent="0.25"/>
    <row r="109" spans="1:8" ht="24" customHeight="1" x14ac:dyDescent="0.25"/>
    <row r="110" spans="1:8" ht="26.25" customHeight="1" x14ac:dyDescent="0.25"/>
  </sheetData>
  <mergeCells count="7">
    <mergeCell ref="A7:H7"/>
    <mergeCell ref="A1:H1"/>
    <mergeCell ref="A2:H2"/>
    <mergeCell ref="A3:H3"/>
    <mergeCell ref="A4:H4"/>
    <mergeCell ref="A5:H5"/>
    <mergeCell ref="A6:H6"/>
  </mergeCells>
  <pageMargins left="0.70866141732283472" right="0.31496062992125984" top="0.35433070866141736" bottom="0.35433070866141736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прил. 3</vt:lpstr>
      <vt:lpstr>прил. 4</vt:lpstr>
      <vt:lpstr>прил.5 </vt:lpstr>
      <vt:lpstr>прил.6</vt:lpstr>
      <vt:lpstr>прил.7</vt:lpstr>
      <vt:lpstr>прил.8</vt:lpstr>
      <vt:lpstr>'прил.5 '!Область_печати</vt:lpstr>
      <vt:lpstr>прил.6!Область_печати</vt:lpstr>
      <vt:lpstr>прил.7!Область_печати</vt:lpstr>
      <vt:lpstr>прил.8!Область_печати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2024-12-23T06:30:23Z</dcterms:modified>
</cp:coreProperties>
</file>